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WURNET.NL\Homes\hooft017\AppData\FolderRedirection\Desktop\Jos september 2022\"/>
    </mc:Choice>
  </mc:AlternateContent>
  <xr:revisionPtr revIDLastSave="0" documentId="8_{BFADC01B-CBF7-4BC2-804A-7EB4617196F5}" xr6:coauthVersionLast="47" xr6:coauthVersionMax="47" xr10:uidLastSave="{00000000-0000-0000-0000-000000000000}"/>
  <bookViews>
    <workbookView xWindow="-120" yWindow="-120" windowWidth="29040" windowHeight="15840" xr2:uid="{8F4E7683-F194-4B76-B8BD-67461ACAE58A}"/>
  </bookViews>
  <sheets>
    <sheet name="Thesis assessment form WU" sheetId="1" r:id="rId1"/>
    <sheet name="Changelog" sheetId="5" state="hidden" r:id="rId2"/>
    <sheet name="Rubric" sheetId="4" r:id="rId3"/>
    <sheet name="constants" sheetId="3" state="hidden" r:id="rId4"/>
  </sheets>
  <definedNames>
    <definedName name="_xlnm.Print_Area" localSheetId="0">'Thesis assessment form WU'!$A$1:$F$171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 r="B2" i="5" a="1"/>
  <c r="B2" i="5"/>
  <c r="A2" i="5" a="1"/>
  <c r="A2" i="5"/>
  <c r="A2" i="1"/>
  <c r="E26" i="1"/>
  <c r="A19" i="1"/>
  <c r="N38" i="4"/>
  <c r="N34" i="4"/>
  <c r="N31" i="4"/>
  <c r="N27" i="4"/>
  <c r="N25" i="4"/>
  <c r="N23" i="4"/>
  <c r="N22" i="4"/>
  <c r="N21" i="4"/>
  <c r="N20" i="4"/>
  <c r="N18" i="4"/>
  <c r="N16" i="4"/>
  <c r="N15" i="4"/>
  <c r="N14" i="4"/>
  <c r="N13" i="4"/>
  <c r="N11" i="4"/>
  <c r="N10" i="4"/>
  <c r="N8" i="4"/>
  <c r="A17" i="1"/>
  <c r="E46" i="1"/>
  <c r="E35" i="1"/>
  <c r="E49" i="1" a="1"/>
  <c r="E49" i="1"/>
  <c r="E51" i="1"/>
  <c r="F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s>
  <commentList>
    <comment ref="A45" authorId="0" shapeId="0" xr:uid="{921C1E0E-19F0-4D84-9688-1F3F4C1B6397}">
      <text>
        <r>
          <rPr>
            <b/>
            <sz val="9"/>
            <color indexed="81"/>
            <rFont val="Tahoma"/>
            <family val="2"/>
          </rPr>
          <t>Leave this open if final assessment (OSIRIS) is filled out immediately after oral defence. 
In this way you can upload the form before the oral defence.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<sst xmlns="http://schemas.openxmlformats.org/spreadsheetml/2006/main" count="681" uniqueCount="653">
  <si>
    <t>Assessment Form MSc Thesis Wageningen University</t>
  </si>
  <si>
    <t>This form will be phased out in 2022-2023: please shift to the new case process in OSIRIS (including grade registration)</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</si>
  <si>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</si>
  <si>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</si>
  <si>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</si>
  <si>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</si>
  <si>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</si>
  <si>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</si>
  <si>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dsds</t>
  </si>
  <si>
    <t>Fee Percentage per chair group</t>
  </si>
  <si>
    <t>Registration number</t>
  </si>
  <si>
    <t>select</t>
  </si>
  <si>
    <t>MSc programme</t>
  </si>
  <si>
    <t>Specialisation</t>
  </si>
  <si>
    <t>Course code  thesis</t>
  </si>
  <si>
    <t>Size of thesis (number of credits)</t>
  </si>
  <si>
    <t>Short title thesis report</t>
  </si>
  <si>
    <t>Which assessment (1st, 2nd or final; drop down)</t>
  </si>
  <si>
    <t>Assessor that filled in the scores below</t>
  </si>
  <si>
    <t>Name</t>
  </si>
  <si>
    <t>Signature (you can copy your scanned signature)</t>
  </si>
  <si>
    <t>Grading</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</si>
  <si>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</si>
  <si>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</si>
  <si>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</si>
  <si>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</si>
  <si>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</si>
  <si>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</si>
  <si>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</si>
  <si>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</si>
  <si>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t>
  </si>
  <si>
    <t>7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</si>
  <si>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</si>
  <si>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</si>
  <si>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</si>
  <si>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</si>
  <si>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</si>
  <si>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</si>
  <si>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</si>
  <si>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</si>
  <si>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</si>
  <si>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Content of presentation</t>
  </si>
  <si>
    <t>2 Presentation skills</t>
  </si>
  <si>
    <t>4. Oral defence (5%)</t>
  </si>
  <si>
    <t>1 Defence of the thesis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</si>
  <si>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</si>
  <si>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</si>
  <si>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</si>
  <si>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</si>
  <si>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</si>
  <si>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 xml:space="preserve">Performance: 
Research report:
Oral presentation:
Oral defence:
</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</si>
  <si>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</si>
  <si>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</si>
  <si>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</si>
  <si>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</si>
  <si>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</si>
  <si>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</si>
  <si>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</si>
  <si>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</si>
  <si>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</si>
  <si>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</si>
  <si>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</si>
  <si>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</si>
  <si>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</si>
  <si>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new published version</t>
  </si>
  <si>
    <t>1.3.1</t>
  </si>
  <si>
    <t>added note that grade for oral defence can be left open if you need to upload forms before final assessment</t>
  </si>
  <si>
    <t>criteria presentation: 4-&gt;2, rubric adjusted, academic year 2022-2023</t>
  </si>
  <si>
    <t>1.4.1</t>
  </si>
  <si>
    <t>fixed error that prevented calculation of category grade for presentation</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</si>
  <si>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</si>
  <si>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</si>
  <si>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</si>
  <si>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</si>
  <si>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</si>
  <si>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MSc-thesis</t>
  </si>
  <si>
    <t>version: 4.0     (source: thesisinternship-rubric-v4.0_20220628.xlsm)</t>
  </si>
  <si>
    <r>
      <t xml:space="preserve">You can </t>
    </r>
    <r>
      <rPr>
        <b/>
        <sz val="10"/>
        <rFont val="Calibri"/>
        <family val="2"/>
        <scheme val="minor"/>
      </rPr>
      <t>highlight/color the cells</t>
    </r>
    <r>
      <rPr>
        <sz val="10"/>
        <rFont val="Calibri"/>
        <family val="2"/>
        <scheme val="minor"/>
      </rPr>
      <t xml:space="preserve"> in the rubric that apply for this student</t>
    </r>
  </si>
  <si>
    <t>MSc-thesis</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</si>
  <si>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</si>
  <si>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</si>
  <si>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</si>
  <si>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</si>
  <si>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</si>
  <si>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</si>
  <si>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</si>
  <si>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</si>
  <si>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</si>
  <si>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</si>
  <si>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</si>
  <si>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</si>
  <si>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</si>
  <si>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</si>
  <si>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</si>
  <si>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</si>
  <si>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</si>
  <si>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</si>
  <si>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</si>
  <si>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</si>
  <si>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</si>
  <si>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</si>
  <si>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</si>
  <si>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</si>
  <si>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</si>
  <si>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</si>
  <si>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</si>
  <si>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</si>
  <si>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</si>
  <si>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</si>
  <si>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</si>
  <si>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</si>
  <si>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</si>
  <si>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</si>
  <si>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</si>
  <si>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</si>
  <si>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</si>
  <si>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</si>
  <si>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</si>
  <si>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</si>
  <si>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</si>
  <si>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</si>
  <si>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</si>
  <si>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</si>
  <si>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</si>
  <si>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</si>
  <si>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</si>
  <si>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</si>
  <si>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</si>
  <si>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</si>
  <si>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</si>
  <si>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</si>
  <si>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</si>
  <si>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</si>
  <si>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</si>
  <si>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</si>
  <si>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</si>
  <si>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</si>
  <si>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</si>
  <si>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</si>
  <si>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</si>
  <si>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</si>
  <si>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</si>
  <si>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</si>
  <si>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</si>
  <si>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</si>
  <si>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</si>
  <si>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</si>
  <si>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</si>
  <si>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</si>
  <si>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</si>
  <si>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</si>
  <si>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</si>
  <si>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</si>
  <si>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</si>
  <si>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</si>
  <si>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</si>
  <si>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</si>
  <si>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</si>
  <si>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</si>
  <si>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</si>
  <si>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</si>
  <si>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</si>
  <si>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</si>
  <si>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</si>
  <si>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</si>
  <si>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</si>
  <si>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</si>
  <si>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</si>
  <si>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</si>
  <si>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</si>
  <si>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</si>
  <si>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</si>
  <si>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</si>
  <si>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</si>
  <si>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</si>
  <si>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</si>
  <si>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</si>
  <si>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</si>
  <si>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</si>
  <si>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</si>
  <si>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</si>
  <si>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</si>
  <si>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</si>
  <si>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</si>
  <si>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</si>
  <si>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</si>
  <si>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</si>
  <si>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</si>
  <si>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</si>
  <si>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</si>
  <si>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</si>
  <si>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</si>
  <si>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</si>
  <si>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</si>
  <si>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</si>
  <si>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</si>
  <si>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</si>
  <si>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</si>
  <si>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</si>
  <si>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</si>
  <si>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</si>
  <si>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</si>
  <si>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</si>
  <si>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</si>
  <si>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</si>
  <si>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</si>
  <si>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</si>
  <si>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</si>
  <si>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</si>
  <si>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</si>
  <si>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</si>
  <si>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</si>
  <si>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</si>
  <si>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</si>
  <si>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</si>
  <si>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</si>
  <si>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</si>
  <si>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</si>
  <si>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</si>
  <si>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</si>
  <si>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</si>
  <si>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</si>
  <si>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</si>
  <si>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</si>
  <si>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</si>
  <si>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</si>
  <si>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</si>
  <si>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</si>
  <si>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</si>
  <si>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</si>
  <si>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</si>
  <si>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</si>
  <si>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Content of presentation
(note: relative to the rubric of 2021/2022, this criterion combines part of criterion 3.2 + criterion 3.3  and 3.4)</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</si>
  <si>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</si>
  <si>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</si>
  <si>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</si>
  <si>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</si>
  <si>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</si>
  <si>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</si>
  <si>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</si>
  <si>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</si>
  <si>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</si>
  <si>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</si>
  <si>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</si>
  <si>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</si>
  <si>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</si>
  <si>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</si>
  <si>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</si>
  <si>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</si>
  <si>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Presentation skills 
(note: relative to the rubric of 2021/2022, this criterion combines criterion 3.1 + part of criterion 3.2)</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</si>
  <si>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</si>
  <si>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</si>
  <si>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</si>
  <si>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</si>
  <si>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</si>
  <si>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</si>
  <si>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</si>
  <si>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</si>
  <si>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</si>
  <si>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</si>
  <si>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</si>
  <si>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</si>
  <si>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</si>
  <si>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</si>
  <si>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</si>
  <si>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</si>
  <si>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</si>
  <si>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</si>
  <si>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</si>
  <si>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</si>
  <si>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</si>
  <si>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</si>
  <si>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</si>
  <si>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</si>
  <si>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</si>
  <si>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</si>
  <si>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</si>
  <si>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</si>
  <si>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</si>
  <si>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</si>
  <si>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</si>
  <si>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CountryName</t>
  </si>
  <si>
    <t>Chair Group</t>
  </si>
  <si>
    <t>Percentage</t>
  </si>
  <si>
    <t>Pass/Fail</t>
  </si>
  <si>
    <t>Size</t>
  </si>
  <si>
    <t>Valid grades</t>
  </si>
  <si>
    <t>Which assessment</t>
  </si>
  <si>
    <t>Password for unprotecting the sheet: Wageningen</t>
  </si>
  <si>
    <t>Not apllicable</t>
  </si>
  <si>
    <t>None</t>
  </si>
  <si>
    <t>ABG</t>
  </si>
  <si>
    <t>Afghanistan</t>
  </si>
  <si>
    <t>ADP</t>
  </si>
  <si>
    <t>Pass</t>
  </si>
  <si>
    <t>First assessor / supervisor</t>
  </si>
  <si>
    <t>Aland Islands</t>
  </si>
  <si>
    <t>AEP</t>
  </si>
  <si>
    <t>Fail</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</si>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</sst>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1"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
      <sz val="9"/>
      <name val="Calibri"/>
      <family val="2"/>
      <scheme val="minor"/>
    </font>
    <font>
      <sz val="11"/>
      <color theme="0" tint="-0.499984740745262"/>
      <name val="Calibri"/>
      <family val="2"/>
      <scheme val="minor"/>
    </font>
    <font>
      <b/>
      <sz val="10"/>
      <name val="Arial"/>
      <family val="2"/>
    </font>
    <font>
      <sz val="9"/>
      <color indexed="81"/>
      <name val="Tahoma"/>
      <family val="2"/>
    </font>
    <font>
      <b/>
      <sz val="9"/>
      <color indexed="81"/>
      <name val="Tahoma"/>
      <family val="2"/>
    </font>
    <font>
      <sz val="8"/>
      <color rgb="FFFF0000"/>
      <name val="Calibri"/>
      <family val="2"/>
      <scheme val="minor"/>
    </font>
    <font>
      <sz val="10"/>
      <color rgb="FF000000"/>
      <name val="Arial"/>
      <family val="2"/>
    </font>
  </fonts>
  <fills count="2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4" fillId="0" borderId="0" applyFont="0" applyFill="0" applyBorder="0" applyAlignment="0" applyProtection="0"/>
  </cellStyleXfs>
  <cellXfs count="197">
    <xf numFmtId="0" fontId="0" fillId="0" borderId="0" xfId="0"/>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2" fontId="8" fillId="2" borderId="0" xfId="0" applyNumberFormat="1" applyFont="1" applyFill="1" applyAlignment="1">
      <alignment horizontal="right"/>
    </xf>
    <xf numFmtId="0" fontId="11" fillId="0" borderId="0" xfId="0" applyFont="1"/>
    <xf numFmtId="2" fontId="8" fillId="0" borderId="0" xfId="0" applyNumberFormat="1" applyFont="1" applyAlignment="1">
      <alignment horizontal="right"/>
    </xf>
    <xf numFmtId="0" fontId="10" fillId="3" borderId="0" xfId="0" applyFont="1" applyFill="1"/>
    <xf numFmtId="0" fontId="14" fillId="0" borderId="0" xfId="0" applyFont="1"/>
    <xf numFmtId="0" fontId="14" fillId="3" borderId="0" xfId="0" applyFont="1" applyFill="1"/>
    <xf numFmtId="0" fontId="12" fillId="0" borderId="0" xfId="0" applyFont="1"/>
    <xf numFmtId="0" fontId="14" fillId="0" borderId="0" xfId="0" applyFont="1" applyAlignment="1">
      <alignment horizontal="center"/>
    </xf>
    <xf numFmtId="2" fontId="13" fillId="0" borderId="0" xfId="0" applyNumberFormat="1" applyFont="1" applyAlignment="1">
      <alignment horizontal="right" vertical="center"/>
    </xf>
    <xf numFmtId="0" fontId="14" fillId="2" borderId="0" xfId="0" applyFont="1" applyFill="1"/>
    <xf numFmtId="0" fontId="12" fillId="4" borderId="1" xfId="0" applyFont="1" applyFill="1" applyBorder="1" applyAlignment="1" applyProtection="1">
      <alignment horizontal="center" vertical="center"/>
      <protection locked="0"/>
    </xf>
    <xf numFmtId="2" fontId="12" fillId="4" borderId="13" xfId="0" applyNumberFormat="1" applyFont="1" applyFill="1" applyBorder="1" applyAlignment="1">
      <alignment horizontal="center" vertical="center"/>
    </xf>
    <xf numFmtId="0" fontId="12" fillId="0" borderId="0" xfId="0" quotePrefix="1" applyFont="1"/>
    <xf numFmtId="0" fontId="19" fillId="0" borderId="0" xfId="0" applyFont="1"/>
    <xf numFmtId="164" fontId="2" fillId="0" borderId="0" xfId="0" applyNumberFormat="1" applyFont="1" applyAlignment="1">
      <alignment horizontal="center" vertical="center"/>
    </xf>
    <xf numFmtId="164" fontId="14" fillId="0" borderId="0" xfId="0" applyNumberFormat="1" applyFont="1" applyAlignment="1">
      <alignment horizontal="left"/>
    </xf>
    <xf numFmtId="164" fontId="12" fillId="0" borderId="0" xfId="0" applyNumberFormat="1" applyFont="1" applyAlignment="1">
      <alignment horizontal="center"/>
    </xf>
    <xf numFmtId="164" fontId="14" fillId="0" borderId="0" xfId="0" applyNumberFormat="1" applyFont="1" applyAlignment="1">
      <alignment horizontal="right" vertical="center"/>
    </xf>
    <xf numFmtId="0" fontId="4" fillId="0" borderId="0" xfId="0" applyFont="1"/>
    <xf numFmtId="9" fontId="0" fillId="0" borderId="0" xfId="1" applyFont="1"/>
    <xf numFmtId="0" fontId="5" fillId="0" borderId="0" xfId="0" applyFont="1"/>
    <xf numFmtId="0" fontId="9" fillId="0" borderId="0" xfId="0" applyFont="1"/>
    <xf numFmtId="2" fontId="13" fillId="0" borderId="0" xfId="0" applyNumberFormat="1" applyFont="1" applyAlignment="1">
      <alignment horizontal="right"/>
    </xf>
    <xf numFmtId="2" fontId="17" fillId="0" borderId="0" xfId="0" applyNumberFormat="1" applyFont="1" applyAlignment="1">
      <alignment horizontal="right"/>
    </xf>
    <xf numFmtId="0" fontId="5" fillId="0" borderId="0" xfId="0" applyFont="1" applyAlignment="1">
      <alignment vertical="center"/>
    </xf>
    <xf numFmtId="0" fontId="12" fillId="0" borderId="0" xfId="0" applyFont="1" applyAlignment="1">
      <alignment vertical="center"/>
    </xf>
    <xf numFmtId="0" fontId="12" fillId="6"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xf>
    <xf numFmtId="164" fontId="12" fillId="0" borderId="0" xfId="0" applyNumberFormat="1" applyFont="1" applyAlignment="1">
      <alignment horizontal="center" vertical="center"/>
    </xf>
    <xf numFmtId="0" fontId="13" fillId="0" borderId="0" xfId="0" applyFont="1" applyAlignment="1">
      <alignment horizontal="right"/>
    </xf>
    <xf numFmtId="164" fontId="14" fillId="7" borderId="14" xfId="0" applyNumberFormat="1" applyFont="1" applyFill="1" applyBorder="1" applyAlignment="1">
      <alignment horizontal="left"/>
    </xf>
    <xf numFmtId="164" fontId="12" fillId="7" borderId="15" xfId="0" applyNumberFormat="1" applyFont="1" applyFill="1" applyBorder="1" applyAlignment="1">
      <alignment horizontal="center"/>
    </xf>
    <xf numFmtId="164" fontId="14" fillId="7" borderId="14" xfId="0" applyNumberFormat="1" applyFont="1" applyFill="1" applyBorder="1" applyAlignment="1">
      <alignment horizontal="center"/>
    </xf>
    <xf numFmtId="0" fontId="12" fillId="3" borderId="0" xfId="0" applyFont="1" applyFill="1"/>
    <xf numFmtId="0" fontId="20" fillId="2" borderId="0" xfId="0" applyFont="1" applyFill="1"/>
    <xf numFmtId="0" fontId="11" fillId="0" borderId="0" xfId="0" applyFont="1" applyAlignment="1">
      <alignment horizontal="center"/>
    </xf>
    <xf numFmtId="0" fontId="10" fillId="0" borderId="0" xfId="0" applyFont="1"/>
    <xf numFmtId="0" fontId="21" fillId="8" borderId="0" xfId="0" applyFont="1" applyFill="1" applyAlignment="1">
      <alignment vertical="top"/>
    </xf>
    <xf numFmtId="0" fontId="22" fillId="9" borderId="18" xfId="0" applyFont="1" applyFill="1" applyBorder="1" applyAlignment="1">
      <alignment horizontal="left" vertical="top"/>
    </xf>
    <xf numFmtId="0" fontId="22" fillId="10" borderId="0" xfId="0" applyFont="1" applyFill="1" applyAlignment="1">
      <alignment vertical="top"/>
    </xf>
    <xf numFmtId="0" fontId="22" fillId="10" borderId="0" xfId="0" applyFont="1" applyFill="1" applyAlignment="1">
      <alignment horizontal="center" vertical="top"/>
    </xf>
    <xf numFmtId="0" fontId="23" fillId="10" borderId="0" xfId="0" applyFont="1" applyFill="1" applyAlignment="1">
      <alignment horizontal="left" vertical="top"/>
    </xf>
    <xf numFmtId="0" fontId="22" fillId="10" borderId="0" xfId="0" applyFont="1" applyFill="1" applyAlignment="1">
      <alignment horizontal="center" vertical="top" wrapText="1"/>
    </xf>
    <xf numFmtId="0" fontId="22" fillId="10" borderId="0" xfId="0" applyFont="1" applyFill="1" applyAlignment="1">
      <alignment vertical="top" wrapText="1"/>
    </xf>
    <xf numFmtId="0" fontId="22" fillId="8" borderId="0" xfId="0" applyFont="1" applyFill="1" applyAlignment="1">
      <alignment vertical="top"/>
    </xf>
    <xf numFmtId="0" fontId="21" fillId="10" borderId="0" xfId="0" applyFont="1" applyFill="1" applyAlignment="1">
      <alignment vertical="top"/>
    </xf>
    <xf numFmtId="0" fontId="21" fillId="10" borderId="0" xfId="0" applyFont="1" applyFill="1" applyAlignment="1">
      <alignment horizontal="center" vertical="top"/>
    </xf>
    <xf numFmtId="0" fontId="21" fillId="10" borderId="0" xfId="0" applyFont="1" applyFill="1" applyAlignment="1">
      <alignment horizontal="center" vertical="top" wrapText="1"/>
    </xf>
    <xf numFmtId="0" fontId="21" fillId="10" borderId="0" xfId="0" applyFont="1" applyFill="1" applyAlignment="1">
      <alignment vertical="top" wrapText="1"/>
    </xf>
    <xf numFmtId="0" fontId="5" fillId="12" borderId="42" xfId="0" applyFont="1" applyFill="1" applyBorder="1" applyAlignment="1" applyProtection="1">
      <alignment vertical="top" wrapText="1"/>
      <protection locked="0"/>
    </xf>
    <xf numFmtId="0" fontId="5" fillId="12" borderId="42" xfId="0" applyFont="1" applyFill="1" applyBorder="1" applyAlignment="1" applyProtection="1">
      <alignment horizontal="left" vertical="top" wrapText="1"/>
      <protection locked="0"/>
    </xf>
    <xf numFmtId="0" fontId="0" fillId="11" borderId="0" xfId="0" applyFill="1" applyAlignment="1">
      <alignment vertical="top"/>
    </xf>
    <xf numFmtId="0" fontId="3" fillId="11" borderId="0" xfId="0" applyFont="1" applyFill="1" applyAlignment="1">
      <alignment vertical="top"/>
    </xf>
    <xf numFmtId="0" fontId="3" fillId="14" borderId="18" xfId="0" applyFont="1" applyFill="1" applyBorder="1" applyAlignment="1">
      <alignment horizontal="left" vertical="top"/>
    </xf>
    <xf numFmtId="0" fontId="3" fillId="15" borderId="0" xfId="0" applyFont="1" applyFill="1" applyAlignment="1">
      <alignment vertical="top"/>
    </xf>
    <xf numFmtId="0" fontId="3" fillId="15" borderId="0" xfId="0" applyFont="1" applyFill="1" applyAlignment="1">
      <alignment horizontal="center" vertical="top" textRotation="90"/>
    </xf>
    <xf numFmtId="0" fontId="3" fillId="15" borderId="0" xfId="0" applyFont="1" applyFill="1" applyAlignment="1">
      <alignment horizontal="left" vertical="top"/>
    </xf>
    <xf numFmtId="0" fontId="3" fillId="15" borderId="0" xfId="0" applyFont="1" applyFill="1" applyAlignment="1">
      <alignment horizontal="center" vertical="top" textRotation="90" wrapText="1"/>
    </xf>
    <xf numFmtId="0" fontId="3" fillId="15" borderId="0" xfId="0" applyFont="1" applyFill="1" applyAlignment="1">
      <alignment horizontal="left" vertical="top" wrapText="1"/>
    </xf>
    <xf numFmtId="0" fontId="3" fillId="15" borderId="0" xfId="0" applyFont="1" applyFill="1" applyAlignment="1">
      <alignment vertical="top" wrapText="1"/>
    </xf>
    <xf numFmtId="0" fontId="3" fillId="15" borderId="0" xfId="0" applyFont="1" applyFill="1" applyAlignment="1">
      <alignment horizontal="center" vertical="top" wrapText="1"/>
    </xf>
    <xf numFmtId="0" fontId="3" fillId="12" borderId="0" xfId="0" applyFont="1" applyFill="1" applyAlignment="1">
      <alignment vertical="top"/>
    </xf>
    <xf numFmtId="0" fontId="0" fillId="12" borderId="0" xfId="0" applyFill="1" applyAlignment="1">
      <alignment vertical="top" wrapText="1"/>
    </xf>
    <xf numFmtId="0" fontId="0" fillId="12" borderId="18" xfId="0" applyFill="1" applyBorder="1" applyAlignment="1">
      <alignment horizontal="left" vertical="top" wrapText="1"/>
    </xf>
    <xf numFmtId="0" fontId="0" fillId="12" borderId="0" xfId="0" applyFill="1" applyAlignment="1">
      <alignment horizontal="center" vertical="top" wrapText="1"/>
    </xf>
    <xf numFmtId="0" fontId="12" fillId="13" borderId="19" xfId="0" applyFont="1" applyFill="1" applyBorder="1" applyAlignment="1">
      <alignment vertical="top" wrapText="1"/>
    </xf>
    <xf numFmtId="0" fontId="12" fillId="13" borderId="22" xfId="0" applyFont="1" applyFill="1" applyBorder="1" applyAlignment="1">
      <alignment vertical="top" wrapText="1"/>
    </xf>
    <xf numFmtId="0" fontId="12" fillId="13" borderId="20" xfId="0" applyFont="1" applyFill="1" applyBorder="1" applyAlignment="1">
      <alignment vertical="top" wrapText="1"/>
    </xf>
    <xf numFmtId="0" fontId="12" fillId="13" borderId="26" xfId="0" applyFont="1" applyFill="1" applyBorder="1" applyAlignment="1">
      <alignment vertical="top" wrapText="1"/>
    </xf>
    <xf numFmtId="0" fontId="12" fillId="13" borderId="21" xfId="0" applyFont="1" applyFill="1" applyBorder="1" applyAlignment="1">
      <alignment vertical="top" wrapText="1"/>
    </xf>
    <xf numFmtId="0" fontId="12" fillId="13" borderId="27" xfId="0" applyFont="1" applyFill="1" applyBorder="1" applyAlignment="1">
      <alignment vertical="top" wrapText="1"/>
    </xf>
    <xf numFmtId="0" fontId="12" fillId="13" borderId="28" xfId="0" applyFont="1" applyFill="1" applyBorder="1" applyAlignment="1">
      <alignment vertical="top" wrapText="1"/>
    </xf>
    <xf numFmtId="0" fontId="12" fillId="13" borderId="31" xfId="0" applyFont="1" applyFill="1" applyBorder="1" applyAlignment="1">
      <alignment vertical="top" wrapText="1"/>
    </xf>
    <xf numFmtId="0" fontId="12" fillId="13" borderId="29" xfId="0" applyFont="1" applyFill="1" applyBorder="1" applyAlignment="1">
      <alignment vertical="top" wrapText="1"/>
    </xf>
    <xf numFmtId="0" fontId="12" fillId="13" borderId="32" xfId="0" applyFont="1" applyFill="1" applyBorder="1" applyAlignment="1">
      <alignment vertical="top" wrapText="1"/>
    </xf>
    <xf numFmtId="0" fontId="12" fillId="13" borderId="30" xfId="0" applyFont="1" applyFill="1" applyBorder="1" applyAlignment="1">
      <alignment vertical="top" wrapText="1"/>
    </xf>
    <xf numFmtId="0" fontId="12" fillId="13" borderId="33" xfId="0" quotePrefix="1" applyFont="1" applyFill="1" applyBorder="1" applyAlignment="1">
      <alignment vertical="top" wrapText="1"/>
    </xf>
    <xf numFmtId="0" fontId="12" fillId="13" borderId="34" xfId="0" applyFont="1" applyFill="1" applyBorder="1" applyAlignment="1">
      <alignment vertical="top" wrapText="1"/>
    </xf>
    <xf numFmtId="0" fontId="12" fillId="13" borderId="36" xfId="0" applyFont="1" applyFill="1" applyBorder="1" applyAlignment="1">
      <alignment vertical="top" wrapText="1"/>
    </xf>
    <xf numFmtId="0" fontId="12" fillId="12" borderId="0" xfId="0" applyFont="1" applyFill="1" applyAlignment="1">
      <alignment vertical="top" wrapText="1"/>
    </xf>
    <xf numFmtId="0" fontId="12" fillId="16" borderId="21" xfId="0" applyFont="1" applyFill="1" applyBorder="1" applyAlignment="1">
      <alignment vertical="top" wrapText="1"/>
    </xf>
    <xf numFmtId="0" fontId="12" fillId="16" borderId="27" xfId="0" applyFont="1" applyFill="1" applyBorder="1" applyAlignment="1">
      <alignment vertical="top" wrapText="1"/>
    </xf>
    <xf numFmtId="0" fontId="12" fillId="16" borderId="40" xfId="0" applyFont="1" applyFill="1" applyBorder="1" applyAlignment="1">
      <alignment vertical="top" wrapText="1"/>
    </xf>
    <xf numFmtId="0" fontId="12" fillId="16" borderId="46" xfId="0" applyFont="1" applyFill="1" applyBorder="1" applyAlignment="1">
      <alignment vertical="top" wrapText="1"/>
    </xf>
    <xf numFmtId="0" fontId="12" fillId="16" borderId="28" xfId="0" applyFont="1" applyFill="1" applyBorder="1" applyAlignment="1">
      <alignment vertical="top" wrapText="1"/>
    </xf>
    <xf numFmtId="0" fontId="12" fillId="16" borderId="31" xfId="0" applyFont="1" applyFill="1" applyBorder="1" applyAlignment="1">
      <alignment vertical="top" wrapText="1"/>
    </xf>
    <xf numFmtId="0" fontId="12" fillId="16" borderId="29" xfId="0" applyFont="1" applyFill="1" applyBorder="1" applyAlignment="1">
      <alignment vertical="top" wrapText="1"/>
    </xf>
    <xf numFmtId="0" fontId="12" fillId="16" borderId="32" xfId="0" applyFont="1" applyFill="1" applyBorder="1" applyAlignment="1">
      <alignment vertical="top" wrapText="1"/>
    </xf>
    <xf numFmtId="0" fontId="12" fillId="16" borderId="30" xfId="0" applyFont="1" applyFill="1" applyBorder="1" applyAlignment="1">
      <alignment vertical="top" wrapText="1"/>
    </xf>
    <xf numFmtId="0" fontId="12" fillId="16" borderId="33" xfId="0" applyFont="1" applyFill="1" applyBorder="1" applyAlignment="1">
      <alignment vertical="top" wrapText="1"/>
    </xf>
    <xf numFmtId="0" fontId="12" fillId="16" borderId="47" xfId="0" applyFont="1" applyFill="1" applyBorder="1" applyAlignment="1">
      <alignment vertical="top" wrapText="1"/>
    </xf>
    <xf numFmtId="0" fontId="12" fillId="16" borderId="48" xfId="0" applyFont="1" applyFill="1" applyBorder="1" applyAlignment="1">
      <alignment vertical="top" wrapText="1"/>
    </xf>
    <xf numFmtId="0" fontId="12" fillId="16" borderId="34" xfId="0" applyFont="1" applyFill="1" applyBorder="1" applyAlignment="1">
      <alignment vertical="top" wrapText="1"/>
    </xf>
    <xf numFmtId="0" fontId="12" fillId="16" borderId="36" xfId="0" applyFont="1" applyFill="1" applyBorder="1" applyAlignment="1">
      <alignment vertical="top" wrapText="1"/>
    </xf>
    <xf numFmtId="0" fontId="12" fillId="16" borderId="35" xfId="0" applyFont="1" applyFill="1" applyBorder="1" applyAlignment="1">
      <alignment vertical="top" wrapText="1"/>
    </xf>
    <xf numFmtId="0" fontId="12" fillId="16" borderId="37" xfId="0" applyFont="1" applyFill="1" applyBorder="1" applyAlignment="1">
      <alignment vertical="top" wrapText="1"/>
    </xf>
    <xf numFmtId="0" fontId="12" fillId="17" borderId="28" xfId="0" applyFont="1" applyFill="1" applyBorder="1" applyAlignment="1">
      <alignment vertical="top" wrapText="1"/>
    </xf>
    <xf numFmtId="0" fontId="12" fillId="17" borderId="31" xfId="0" applyFont="1" applyFill="1" applyBorder="1" applyAlignment="1">
      <alignment vertical="top" wrapText="1"/>
    </xf>
    <xf numFmtId="0" fontId="12" fillId="17" borderId="49" xfId="0" applyFont="1" applyFill="1" applyBorder="1" applyAlignment="1">
      <alignment vertical="top" wrapText="1"/>
    </xf>
    <xf numFmtId="0" fontId="12" fillId="17" borderId="51" xfId="0" applyFont="1" applyFill="1" applyBorder="1" applyAlignment="1">
      <alignment vertical="top" wrapText="1"/>
    </xf>
    <xf numFmtId="0" fontId="12" fillId="17" borderId="40" xfId="0" applyFont="1" applyFill="1" applyBorder="1" applyAlignment="1">
      <alignment vertical="top" wrapText="1"/>
    </xf>
    <xf numFmtId="0" fontId="12" fillId="17" borderId="46" xfId="0" applyFont="1" applyFill="1" applyBorder="1" applyAlignment="1">
      <alignment vertical="top" wrapText="1"/>
    </xf>
    <xf numFmtId="0" fontId="12" fillId="17" borderId="50" xfId="0" applyFont="1" applyFill="1" applyBorder="1" applyAlignment="1">
      <alignment vertical="top" wrapText="1"/>
    </xf>
    <xf numFmtId="0" fontId="12" fillId="3" borderId="25" xfId="0" applyFont="1" applyFill="1" applyBorder="1" applyAlignment="1">
      <alignment vertical="top" wrapText="1"/>
    </xf>
    <xf numFmtId="0" fontId="12" fillId="3" borderId="52" xfId="0" applyFont="1" applyFill="1" applyBorder="1" applyAlignment="1">
      <alignment vertical="top" wrapText="1"/>
    </xf>
    <xf numFmtId="0" fontId="5" fillId="18" borderId="25" xfId="0" applyFont="1" applyFill="1" applyBorder="1" applyAlignment="1" applyProtection="1">
      <alignment horizontal="left" vertical="top" wrapText="1"/>
      <protection locked="0"/>
    </xf>
    <xf numFmtId="0" fontId="5" fillId="18" borderId="45" xfId="0" applyFont="1" applyFill="1" applyBorder="1" applyAlignment="1" applyProtection="1">
      <alignment vertical="top" wrapText="1"/>
      <protection locked="0"/>
    </xf>
    <xf numFmtId="0" fontId="20" fillId="18" borderId="0" xfId="0" applyFont="1" applyFill="1" applyAlignment="1">
      <alignment horizontal="left" vertical="top" wrapText="1"/>
    </xf>
    <xf numFmtId="0" fontId="5" fillId="18" borderId="0" xfId="0" applyFont="1" applyFill="1" applyAlignment="1">
      <alignment horizontal="left" vertical="top" wrapText="1"/>
    </xf>
    <xf numFmtId="2" fontId="14" fillId="7" borderId="14" xfId="0" applyNumberFormat="1" applyFont="1" applyFill="1" applyBorder="1" applyAlignment="1">
      <alignment horizontal="center"/>
    </xf>
    <xf numFmtId="0" fontId="14" fillId="19" borderId="0" xfId="0" applyFont="1" applyFill="1" applyAlignment="1">
      <alignment horizontal="left" wrapText="1"/>
    </xf>
    <xf numFmtId="0" fontId="14" fillId="19" borderId="0" xfId="0" applyFont="1" applyFill="1" applyAlignment="1">
      <alignment horizontal="left"/>
    </xf>
    <xf numFmtId="0" fontId="12" fillId="19" borderId="0" xfId="0" applyFont="1" applyFill="1"/>
    <xf numFmtId="0" fontId="14" fillId="19" borderId="0" xfId="0" applyFont="1" applyFill="1" applyAlignment="1">
      <alignment horizontal="right"/>
    </xf>
    <xf numFmtId="0" fontId="14" fillId="19" borderId="0" xfId="0" applyFont="1" applyFill="1"/>
    <xf numFmtId="0" fontId="5" fillId="0" borderId="0" xfId="0" applyFont="1" applyAlignment="1">
      <alignment vertical="top" wrapText="1"/>
    </xf>
    <xf numFmtId="0" fontId="12" fillId="0" borderId="19" xfId="0" applyFont="1" applyBorder="1" applyAlignment="1">
      <alignment horizontal="center" vertical="top" wrapText="1"/>
    </xf>
    <xf numFmtId="0" fontId="0" fillId="0" borderId="0" xfId="0" applyAlignment="1">
      <alignment horizontal="center"/>
    </xf>
    <xf numFmtId="0" fontId="5" fillId="0" borderId="42" xfId="0" applyFont="1" applyBorder="1" applyAlignment="1">
      <alignment horizontal="center" vertical="top" wrapText="1"/>
    </xf>
    <xf numFmtId="0" fontId="26" fillId="12" borderId="0" xfId="0" applyFont="1" applyFill="1" applyAlignment="1">
      <alignment horizontal="center" vertical="top" wrapText="1"/>
    </xf>
    <xf numFmtId="0" fontId="26" fillId="0" borderId="0" xfId="0" applyFont="1" applyAlignment="1">
      <alignment horizontal="center"/>
    </xf>
    <xf numFmtId="0" fontId="14" fillId="0" borderId="0" xfId="0" applyFont="1" applyAlignment="1">
      <alignment horizontal="center" vertical="top" wrapText="1"/>
    </xf>
    <xf numFmtId="0" fontId="14" fillId="12" borderId="42" xfId="0" applyFont="1" applyFill="1" applyBorder="1" applyAlignment="1">
      <alignment horizontal="center" vertical="top" wrapText="1"/>
    </xf>
    <xf numFmtId="0" fontId="14" fillId="20" borderId="19" xfId="0" applyFont="1" applyFill="1" applyBorder="1" applyAlignment="1" applyProtection="1">
      <alignment horizontal="center" vertical="top" wrapText="1"/>
      <protection locked="0"/>
    </xf>
    <xf numFmtId="0" fontId="12" fillId="13" borderId="37" xfId="0" applyFont="1" applyFill="1" applyBorder="1" applyAlignment="1">
      <alignment vertical="top" wrapText="1"/>
    </xf>
    <xf numFmtId="0" fontId="12" fillId="13" borderId="39" xfId="0" applyFont="1" applyFill="1" applyBorder="1" applyAlignment="1">
      <alignment vertical="top" wrapText="1"/>
    </xf>
    <xf numFmtId="0" fontId="12" fillId="13" borderId="35" xfId="0" applyFont="1" applyFill="1" applyBorder="1" applyAlignment="1">
      <alignment vertical="top" wrapText="1"/>
    </xf>
    <xf numFmtId="0" fontId="12" fillId="13" borderId="38" xfId="0" applyFont="1" applyFill="1" applyBorder="1" applyAlignment="1">
      <alignment horizontal="right" vertical="top" wrapText="1"/>
    </xf>
    <xf numFmtId="0" fontId="12" fillId="21" borderId="19" xfId="0" applyFont="1" applyFill="1" applyBorder="1" applyAlignment="1">
      <alignment vertical="top" wrapText="1"/>
    </xf>
    <xf numFmtId="0" fontId="26" fillId="11" borderId="0" xfId="0" applyFont="1" applyFill="1" applyAlignment="1">
      <alignment vertical="top" textRotation="90"/>
    </xf>
    <xf numFmtId="0" fontId="5" fillId="13"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3" borderId="23" xfId="0" applyFont="1" applyFill="1" applyBorder="1" applyAlignment="1">
      <alignment horizontal="left" vertical="top" wrapText="1"/>
    </xf>
    <xf numFmtId="0" fontId="5" fillId="12" borderId="18" xfId="0" applyFont="1" applyFill="1" applyBorder="1" applyAlignment="1">
      <alignment horizontal="left" vertical="top" wrapText="1"/>
    </xf>
    <xf numFmtId="0" fontId="5" fillId="12" borderId="41" xfId="0" applyFont="1" applyFill="1" applyBorder="1" applyAlignment="1">
      <alignment vertical="top" wrapText="1"/>
    </xf>
    <xf numFmtId="0" fontId="5" fillId="12" borderId="42" xfId="0" applyFont="1" applyFill="1" applyBorder="1" applyAlignment="1">
      <alignment horizontal="center" vertical="top" wrapText="1"/>
    </xf>
    <xf numFmtId="0" fontId="5" fillId="12" borderId="42" xfId="0" applyFont="1" applyFill="1" applyBorder="1" applyAlignment="1">
      <alignment vertical="top" wrapText="1"/>
    </xf>
    <xf numFmtId="0" fontId="5" fillId="16"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16"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6" borderId="43" xfId="0" applyFont="1" applyFill="1" applyBorder="1" applyAlignment="1">
      <alignment horizontal="left" vertical="top" wrapText="1"/>
    </xf>
    <xf numFmtId="0" fontId="5" fillId="12" borderId="42" xfId="0" applyFont="1" applyFill="1" applyBorder="1" applyAlignment="1">
      <alignment horizontal="left" vertical="top" wrapText="1"/>
    </xf>
    <xf numFmtId="0" fontId="5" fillId="17" borderId="43"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14" fillId="19"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Alignment="1">
      <alignment vertical="top" wrapText="1"/>
    </xf>
    <xf numFmtId="0" fontId="15" fillId="0" borderId="0" xfId="0" applyFont="1" applyAlignment="1">
      <alignment vertical="top" wrapText="1"/>
    </xf>
    <xf numFmtId="1" fontId="12" fillId="4" borderId="1" xfId="0" applyNumberFormat="1" applyFont="1" applyFill="1" applyBorder="1" applyAlignment="1" applyProtection="1">
      <alignment horizontal="left" vertical="top" wrapText="1"/>
      <protection locked="0"/>
    </xf>
    <xf numFmtId="9" fontId="16" fillId="5" borderId="4" xfId="1" applyFont="1" applyFill="1" applyBorder="1" applyAlignment="1" applyProtection="1">
      <alignment horizontal="right" vertical="top" wrapText="1"/>
      <protection locked="0"/>
    </xf>
    <xf numFmtId="0" fontId="12" fillId="0" borderId="0" xfId="0" applyFont="1" applyAlignment="1">
      <alignment vertical="top" wrapText="1"/>
    </xf>
    <xf numFmtId="9" fontId="16" fillId="5" borderId="5" xfId="1" applyFont="1" applyFill="1" applyBorder="1" applyAlignment="1" applyProtection="1">
      <alignment horizontal="right" vertical="top" wrapText="1"/>
      <protection locked="0"/>
    </xf>
    <xf numFmtId="0" fontId="12" fillId="4" borderId="6" xfId="0" applyFont="1" applyFill="1" applyBorder="1" applyAlignment="1" applyProtection="1">
      <alignment horizontal="left" vertical="top" wrapText="1"/>
      <protection locked="0"/>
    </xf>
    <xf numFmtId="14" fontId="12" fillId="4" borderId="1" xfId="0" applyNumberFormat="1" applyFont="1" applyFill="1" applyBorder="1" applyAlignment="1" applyProtection="1">
      <alignment horizontal="left" vertical="top" wrapText="1"/>
      <protection locked="0"/>
    </xf>
    <xf numFmtId="0" fontId="26" fillId="0" borderId="0" xfId="0" applyFont="1"/>
    <xf numFmtId="165" fontId="0" fillId="0" borderId="0" xfId="0" applyNumberFormat="1"/>
    <xf numFmtId="165" fontId="26" fillId="0" borderId="0" xfId="0" applyNumberFormat="1" applyFont="1"/>
    <xf numFmtId="0" fontId="26" fillId="0" borderId="0" xfId="0" applyFont="1" applyAlignment="1">
      <alignment horizontal="right"/>
    </xf>
    <xf numFmtId="0" fontId="0" fillId="0" borderId="0" xfId="0" applyAlignment="1">
      <alignment horizontal="right"/>
    </xf>
    <xf numFmtId="0" fontId="12" fillId="17" borderId="0" xfId="0" applyFont="1" applyFill="1" applyAlignment="1">
      <alignment vertical="top" wrapText="1"/>
    </xf>
    <xf numFmtId="0" fontId="5" fillId="17" borderId="18" xfId="0" quotePrefix="1" applyFont="1" applyFill="1" applyBorder="1" applyAlignment="1">
      <alignment horizontal="left" vertical="top" wrapText="1"/>
    </xf>
    <xf numFmtId="0" fontId="5" fillId="0" borderId="41" xfId="0" applyFont="1" applyBorder="1" applyAlignment="1">
      <alignment vertical="top" wrapText="1"/>
    </xf>
    <xf numFmtId="0" fontId="5" fillId="0" borderId="42" xfId="0" applyFont="1" applyBorder="1" applyAlignment="1">
      <alignment horizontal="left" vertical="top" wrapText="1"/>
    </xf>
    <xf numFmtId="0" fontId="5" fillId="18" borderId="42" xfId="0" applyFont="1" applyFill="1" applyBorder="1" applyAlignment="1" applyProtection="1">
      <alignment vertical="top" wrapText="1"/>
      <protection locked="0"/>
    </xf>
    <xf numFmtId="0" fontId="29" fillId="0" borderId="0" xfId="0" applyFont="1"/>
    <xf numFmtId="0" fontId="14" fillId="3" borderId="11"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2" fillId="5" borderId="1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25" fillId="4" borderId="2" xfId="0" applyFont="1" applyFill="1" applyBorder="1" applyAlignment="1" applyProtection="1">
      <alignment vertical="center"/>
      <protection locked="0"/>
    </xf>
    <xf numFmtId="0" fontId="25" fillId="4" borderId="1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cellXfs>
  <cellStyles count="2">
    <cellStyle name="Procent" xfId="1" builtinId="5"/>
    <cellStyle name="Standaard" xfId="0" builtinId="0"/>
  </cellStyles>
  <dxfs count="3">
    <dxf>
      <font>
        <color rgb="FF9C0006"/>
      </font>
      <fill>
        <patternFill>
          <bgColor rgb="FFFFC7CE"/>
        </patternFill>
      </fill>
    </dxf>
    <dxf>
      <font>
        <b/>
        <i val="0"/>
        <color rgb="FFFF0000"/>
      </font>
    </dxf>
    <dxf>
      <font>
        <color rgb="FFFF000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257175</xdr:colOff>
          <xdr:row>4</xdr:row>
          <xdr:rowOff>257175</xdr:rowOff>
        </xdr:from>
        <xdr:to>
          <xdr:col>15</xdr:col>
          <xdr:colOff>1819275</xdr:colOff>
          <xdr:row>4</xdr:row>
          <xdr:rowOff>676275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sheetPr>
  <dimension ref="A1:G97"/>
  <sheetViews>
    <sheetView tabSelected="1" zoomScaleNormal="100" zoomScaleSheetLayoutView="100" zoomScalePageLayoutView="85" workbookViewId="0">
      <selection activeCell="C38" sqref="C38"/>
    </sheetView>
  </sheetViews>
  <sheetFormatPr defaultColWidth="0" defaultRowHeight="0" customHeight="1" zeroHeight="1" x14ac:dyDescent="0.2"/>
  <cols>
    <col min="1" max="1" width="47.7109375" style="24" customWidth="1"/>
    <col min="2" max="2" width="35.7109375" style="24" customWidth="1"/>
    <col min="3" max="3" width="10.7109375" style="24" customWidth="1"/>
    <col min="4" max="5" width="15.7109375" style="24" customWidth="1"/>
    <col min="6" max="6" width="10.7109375" style="6" hidden="1" customWidth="1"/>
    <col min="7" max="16384" width="9.28515625" style="24" hidden="1"/>
  </cols>
  <sheetData>
    <row r="1" spans="1:6" ht="15.75" x14ac:dyDescent="0.25">
      <c r="A1" s="1"/>
      <c r="B1" s="2" t="s">
        <v>0</v>
      </c>
      <c r="C1" s="3"/>
      <c r="D1" s="3"/>
      <c r="E1" s="3"/>
      <c r="F1" s="4"/>
    </row>
    <row r="2" spans="1:6" ht="12.75" x14ac:dyDescent="0.2">
      <c r="A2" s="25" t="str">
        <f ca="1">"version of date "&amp;TEXT(Changelog!B2,"dd-mm-yyyy")&amp;" (version "&amp;Changelog!A2&amp;")"</f>
        <v>version of date 25-08-yyyy (version 1.4.1)</v>
      </c>
      <c r="B2" s="178" t="s">
        <v>1</v>
      </c>
      <c r="C2" s="5"/>
      <c r="D2" s="5"/>
      <c r="E2" s="5"/>
    </row>
    <row r="3" spans="1:6" ht="12.75" x14ac:dyDescent="0.2">
      <c r="A3" s="7" t="s">
        <v>2</v>
      </c>
      <c r="B3" s="7"/>
      <c r="C3" s="7"/>
      <c r="D3" s="7"/>
      <c r="E3" s="7"/>
      <c r="F3" s="7"/>
    </row>
    <row r="4" spans="1:6" ht="12.75" x14ac:dyDescent="0.2">
      <c r="A4" s="7" t="s">
        <v>3</v>
      </c>
      <c r="B4" s="7"/>
      <c r="C4" s="7"/>
      <c r="D4" s="7"/>
      <c r="E4" s="7"/>
      <c r="F4" s="7"/>
    </row>
    <row r="5" spans="1:6" ht="12.75" x14ac:dyDescent="0.2">
      <c r="A5" s="7" t="s">
        <v>4</v>
      </c>
      <c r="B5" s="7"/>
      <c r="C5" s="7"/>
      <c r="D5" s="7"/>
      <c r="E5" s="7"/>
      <c r="F5" s="7"/>
    </row>
    <row r="6" spans="1:6" ht="15" x14ac:dyDescent="0.25">
      <c r="A6" s="10"/>
      <c r="B6" s="10"/>
      <c r="C6" s="10"/>
      <c r="D6" s="10"/>
      <c r="E6" s="10"/>
      <c r="F6" s="26"/>
    </row>
    <row r="7" spans="1:6" ht="15" customHeight="1" x14ac:dyDescent="0.25">
      <c r="A7" s="120" t="s">
        <v>5</v>
      </c>
      <c r="B7" s="159"/>
      <c r="C7" s="160"/>
      <c r="D7" s="179" t="s">
        <v>6</v>
      </c>
      <c r="E7" s="179"/>
      <c r="F7" s="10"/>
    </row>
    <row r="8" spans="1:6" ht="15" customHeight="1" x14ac:dyDescent="0.25">
      <c r="A8" s="120" t="s">
        <v>7</v>
      </c>
      <c r="B8" s="159"/>
      <c r="C8" s="161" t="s">
        <v>8</v>
      </c>
      <c r="D8" s="180" t="s">
        <v>9</v>
      </c>
      <c r="E8" s="181"/>
      <c r="F8" s="10"/>
    </row>
    <row r="9" spans="1:6" ht="15" customHeight="1" x14ac:dyDescent="0.25">
      <c r="A9" s="120" t="s">
        <v>10</v>
      </c>
      <c r="B9" s="162"/>
      <c r="C9" s="161">
        <v>0</v>
      </c>
      <c r="D9" s="159" t="s">
        <v>11</v>
      </c>
      <c r="E9" s="163">
        <v>1</v>
      </c>
      <c r="F9" s="10"/>
    </row>
    <row r="10" spans="1:6" ht="15" customHeight="1" x14ac:dyDescent="0.25">
      <c r="A10" s="117" t="s">
        <v>12</v>
      </c>
      <c r="B10" s="159"/>
      <c r="C10" s="161" t="s">
        <v>8</v>
      </c>
      <c r="D10" s="159" t="s">
        <v>11</v>
      </c>
      <c r="E10" s="163">
        <v>0</v>
      </c>
      <c r="F10" s="10"/>
    </row>
    <row r="11" spans="1:6" ht="15" customHeight="1" x14ac:dyDescent="0.25">
      <c r="A11" s="117" t="s">
        <v>13</v>
      </c>
      <c r="B11" s="159"/>
      <c r="C11" s="164"/>
      <c r="D11" s="159" t="s">
        <v>11</v>
      </c>
      <c r="E11" s="165">
        <v>0</v>
      </c>
      <c r="F11" s="10"/>
    </row>
    <row r="12" spans="1:6" ht="15" customHeight="1" x14ac:dyDescent="0.25">
      <c r="A12" s="120" t="s">
        <v>14</v>
      </c>
      <c r="B12" s="166"/>
      <c r="C12" s="164"/>
      <c r="D12" s="164"/>
      <c r="E12" s="164"/>
      <c r="F12" s="27">
        <v>2</v>
      </c>
    </row>
    <row r="13" spans="1:6" ht="15" customHeight="1" x14ac:dyDescent="0.25">
      <c r="A13" s="117" t="s">
        <v>15</v>
      </c>
      <c r="B13" s="159"/>
      <c r="C13" s="164"/>
      <c r="D13" s="164"/>
      <c r="E13" s="164"/>
      <c r="F13" s="27"/>
    </row>
    <row r="14" spans="1:6" ht="15" customHeight="1" x14ac:dyDescent="0.25">
      <c r="A14" s="117" t="s">
        <v>16</v>
      </c>
      <c r="B14" s="186"/>
      <c r="C14" s="187"/>
      <c r="D14" s="187"/>
      <c r="E14" s="188"/>
      <c r="F14" s="27">
        <v>0</v>
      </c>
    </row>
    <row r="15" spans="1:6" ht="15" customHeight="1" x14ac:dyDescent="0.25">
      <c r="A15" s="120"/>
      <c r="B15" s="189"/>
      <c r="C15" s="190"/>
      <c r="D15" s="190"/>
      <c r="E15" s="191"/>
      <c r="F15" s="26"/>
    </row>
    <row r="16" spans="1:6" ht="15" customHeight="1" x14ac:dyDescent="0.25">
      <c r="A16" s="120" t="s">
        <v>17</v>
      </c>
      <c r="B16" s="167" t="s">
        <v>11</v>
      </c>
      <c r="C16" s="164"/>
      <c r="D16" s="164"/>
      <c r="E16" s="164"/>
      <c r="F16" s="26"/>
    </row>
    <row r="17" spans="1:6" ht="15" customHeight="1" x14ac:dyDescent="0.25">
      <c r="A17" s="120" t="str">
        <f>IF(ISNUMBER(SEARCH("Final",B16)),"Date examination","Date assessment")</f>
        <v>Date assessment</v>
      </c>
      <c r="B17" s="167"/>
      <c r="C17" s="164"/>
      <c r="D17" s="160"/>
      <c r="E17" s="164"/>
      <c r="F17" s="26"/>
    </row>
    <row r="18" spans="1:6" s="28" customFormat="1" ht="30" customHeight="1" x14ac:dyDescent="0.25">
      <c r="A18" s="116" t="s">
        <v>18</v>
      </c>
      <c r="B18" s="117" t="s">
        <v>19</v>
      </c>
      <c r="C18" s="117" t="s">
        <v>20</v>
      </c>
      <c r="D18" s="118"/>
      <c r="E18" s="119"/>
      <c r="F18" s="12"/>
    </row>
    <row r="19" spans="1:6" s="28" customFormat="1" ht="30" customHeight="1" x14ac:dyDescent="0.2">
      <c r="A19" s="158" t="str">
        <f>IF(B16="select","Please select above which assessment (1st, 2nd, final)",B16)</f>
        <v>Please select above which assessment (1st, 2nd, final)</v>
      </c>
      <c r="B19" s="159"/>
      <c r="C19" s="194"/>
      <c r="D19" s="195"/>
      <c r="E19" s="196"/>
      <c r="F19" s="29"/>
    </row>
    <row r="20" spans="1:6" ht="15" x14ac:dyDescent="0.25">
      <c r="A20" s="10"/>
      <c r="B20" s="10"/>
      <c r="C20" s="10"/>
      <c r="D20" s="10"/>
      <c r="E20" s="29"/>
      <c r="F20" s="12"/>
    </row>
    <row r="21" spans="1:6" ht="15" x14ac:dyDescent="0.25">
      <c r="A21" s="10"/>
      <c r="B21" s="10"/>
      <c r="C21" s="30" t="s">
        <v>21</v>
      </c>
      <c r="D21" s="11"/>
      <c r="E21" s="11"/>
      <c r="F21" s="12"/>
    </row>
    <row r="22" spans="1:6" ht="15" x14ac:dyDescent="0.25">
      <c r="A22" s="10"/>
      <c r="B22" s="10"/>
      <c r="C22" s="30" t="s">
        <v>22</v>
      </c>
      <c r="D22" s="11"/>
      <c r="E22" s="11"/>
      <c r="F22" s="12"/>
    </row>
    <row r="23" spans="1:6" ht="15" x14ac:dyDescent="0.25">
      <c r="A23" s="13" t="s">
        <v>23</v>
      </c>
      <c r="B23" s="8"/>
      <c r="C23" s="11"/>
      <c r="D23" s="11"/>
      <c r="E23" s="12"/>
      <c r="F23" s="12"/>
    </row>
    <row r="24" spans="1:6" ht="15" x14ac:dyDescent="0.25">
      <c r="A24" s="10" t="s">
        <v>24</v>
      </c>
      <c r="B24" s="10"/>
      <c r="C24" s="14"/>
      <c r="D24" s="31"/>
      <c r="E24" s="32"/>
      <c r="F24" s="12"/>
    </row>
    <row r="25" spans="1:6" ht="15.75" thickBot="1" x14ac:dyDescent="0.3">
      <c r="A25" s="10" t="s">
        <v>25</v>
      </c>
      <c r="B25" s="10"/>
      <c r="C25" s="14"/>
      <c r="D25" s="31"/>
      <c r="E25" s="29"/>
      <c r="F25" s="12"/>
    </row>
    <row r="26" spans="1:6" ht="16.5" thickTop="1" thickBot="1" x14ac:dyDescent="0.3">
      <c r="A26" s="10" t="s">
        <v>26</v>
      </c>
      <c r="B26" s="10"/>
      <c r="C26" s="14"/>
      <c r="D26" s="33" t="s">
        <v>27</v>
      </c>
      <c r="E26" s="15" t="str">
        <f>IF(COUNT(C24:C30)=7,AVERAGE(C24:C30),"-")</f>
        <v>-</v>
      </c>
      <c r="F26" s="12"/>
    </row>
    <row r="27" spans="1:6" ht="15.75" thickTop="1" x14ac:dyDescent="0.25">
      <c r="A27" s="10" t="s">
        <v>28</v>
      </c>
      <c r="B27" s="10"/>
      <c r="C27" s="14"/>
      <c r="D27" s="31"/>
      <c r="E27" s="34"/>
      <c r="F27" s="12"/>
    </row>
    <row r="28" spans="1:6" ht="15" x14ac:dyDescent="0.25">
      <c r="A28" s="10" t="s">
        <v>29</v>
      </c>
      <c r="B28" s="10"/>
      <c r="C28" s="14"/>
      <c r="D28" s="31"/>
      <c r="E28" s="34"/>
      <c r="F28" s="12"/>
    </row>
    <row r="29" spans="1:6" ht="15" x14ac:dyDescent="0.25">
      <c r="A29" s="10" t="s">
        <v>30</v>
      </c>
      <c r="B29" s="10"/>
      <c r="C29" s="14"/>
      <c r="D29" s="32"/>
      <c r="E29" s="32"/>
      <c r="F29" s="12"/>
    </row>
    <row r="30" spans="1:6" ht="15" x14ac:dyDescent="0.25">
      <c r="A30" s="16" t="s">
        <v>31</v>
      </c>
      <c r="B30" s="10"/>
      <c r="C30" s="14"/>
      <c r="D30" s="32"/>
      <c r="E30" s="32"/>
      <c r="F30" s="12"/>
    </row>
    <row r="31" spans="1:6" ht="15" x14ac:dyDescent="0.25">
      <c r="A31" s="10"/>
      <c r="B31" s="10"/>
      <c r="C31" s="32"/>
      <c r="D31" s="32"/>
      <c r="E31" s="32"/>
      <c r="F31" s="12"/>
    </row>
    <row r="32" spans="1:6" ht="15" x14ac:dyDescent="0.25">
      <c r="A32" s="13" t="s">
        <v>32</v>
      </c>
      <c r="B32" s="8"/>
      <c r="C32" s="32"/>
      <c r="D32" s="32"/>
      <c r="E32" s="32"/>
      <c r="F32" s="12"/>
    </row>
    <row r="33" spans="1:6" ht="15" x14ac:dyDescent="0.25">
      <c r="A33" s="10" t="s">
        <v>33</v>
      </c>
      <c r="B33" s="8"/>
      <c r="C33" s="14"/>
      <c r="D33" s="32"/>
      <c r="E33" s="32"/>
      <c r="F33" s="12"/>
    </row>
    <row r="34" spans="1:6" ht="15.75" thickBot="1" x14ac:dyDescent="0.3">
      <c r="A34" s="10" t="s">
        <v>34</v>
      </c>
      <c r="B34" s="8"/>
      <c r="C34" s="14"/>
      <c r="D34" s="31"/>
      <c r="E34" s="32"/>
      <c r="F34" s="12"/>
    </row>
    <row r="35" spans="1:6" ht="16.5" thickTop="1" thickBot="1" x14ac:dyDescent="0.3">
      <c r="A35" s="10" t="s">
        <v>35</v>
      </c>
      <c r="B35" s="8"/>
      <c r="C35" s="14"/>
      <c r="D35" s="33" t="s">
        <v>27</v>
      </c>
      <c r="E35" s="15" t="str">
        <f>IF(COUNT(C33:C39)=7,AVERAGE(C33:C39),"-")</f>
        <v>-</v>
      </c>
      <c r="F35" s="12"/>
    </row>
    <row r="36" spans="1:6" ht="15.75" thickTop="1" x14ac:dyDescent="0.25">
      <c r="A36" s="10" t="s">
        <v>36</v>
      </c>
      <c r="B36" s="8"/>
      <c r="C36" s="14"/>
      <c r="D36" s="31"/>
      <c r="E36" s="29"/>
      <c r="F36" s="12"/>
    </row>
    <row r="37" spans="1:6" ht="15" x14ac:dyDescent="0.25">
      <c r="A37" s="10" t="s">
        <v>37</v>
      </c>
      <c r="B37" s="8"/>
      <c r="C37" s="14"/>
      <c r="D37" s="31"/>
      <c r="E37" s="29"/>
      <c r="F37" s="12"/>
    </row>
    <row r="38" spans="1:6" ht="15" x14ac:dyDescent="0.25">
      <c r="A38" s="10" t="s">
        <v>38</v>
      </c>
      <c r="B38" s="10"/>
      <c r="C38" s="14"/>
      <c r="D38" s="31"/>
      <c r="E38" s="32"/>
      <c r="F38" s="12"/>
    </row>
    <row r="39" spans="1:6" ht="15" x14ac:dyDescent="0.25">
      <c r="A39" s="10" t="s">
        <v>39</v>
      </c>
      <c r="B39" s="10"/>
      <c r="C39" s="14"/>
      <c r="D39" s="31"/>
      <c r="E39" s="32"/>
      <c r="F39" s="12"/>
    </row>
    <row r="40" spans="1:6" ht="15" x14ac:dyDescent="0.25">
      <c r="A40" s="10"/>
      <c r="B40" s="10"/>
      <c r="C40" s="10"/>
      <c r="D40" s="10"/>
      <c r="E40" s="29"/>
      <c r="F40" s="12"/>
    </row>
    <row r="41" spans="1:6" ht="15" x14ac:dyDescent="0.25">
      <c r="A41" s="13" t="s">
        <v>40</v>
      </c>
      <c r="B41" s="10"/>
      <c r="C41" s="31"/>
      <c r="D41" s="31"/>
      <c r="E41" s="29"/>
      <c r="F41" s="12"/>
    </row>
    <row r="42" spans="1:6" ht="15.75" thickBot="1" x14ac:dyDescent="0.3">
      <c r="A42" s="10" t="s">
        <v>41</v>
      </c>
      <c r="B42" s="10"/>
      <c r="C42" s="14"/>
      <c r="D42" s="31"/>
      <c r="E42" s="32"/>
      <c r="F42" s="12"/>
    </row>
    <row r="43" spans="1:6" ht="16.5" thickTop="1" thickBot="1" x14ac:dyDescent="0.3">
      <c r="A43" s="10" t="s">
        <v>42</v>
      </c>
      <c r="B43" s="10"/>
      <c r="C43" s="14"/>
      <c r="D43" s="33" t="s">
        <v>27</v>
      </c>
      <c r="E43" s="15" t="str">
        <f>IF(COUNT(C42:C43)=2,AVERAGE(C42:C43),"-")</f>
        <v>-</v>
      </c>
      <c r="F43" s="12"/>
    </row>
    <row r="44" spans="1:6" ht="15.75" thickTop="1" x14ac:dyDescent="0.25">
      <c r="A44" s="10"/>
      <c r="B44" s="29"/>
      <c r="C44" s="31"/>
      <c r="D44" s="31"/>
      <c r="E44" s="32"/>
      <c r="F44" s="12"/>
    </row>
    <row r="45" spans="1:6" ht="15.75" thickBot="1" x14ac:dyDescent="0.3">
      <c r="A45" s="13" t="s">
        <v>43</v>
      </c>
      <c r="B45" s="10"/>
      <c r="C45" s="31"/>
      <c r="D45" s="31"/>
      <c r="E45" s="32"/>
      <c r="F45" s="12"/>
    </row>
    <row r="46" spans="1:6" ht="16.5" thickTop="1" thickBot="1" x14ac:dyDescent="0.3">
      <c r="A46" s="10" t="s">
        <v>44</v>
      </c>
      <c r="B46" s="10"/>
      <c r="C46" s="14"/>
      <c r="D46" s="33" t="s">
        <v>27</v>
      </c>
      <c r="E46" s="15" t="str">
        <f>IF(COUNT(C46)=1,AVERAGE(C46),"-")</f>
        <v>-</v>
      </c>
      <c r="F46" s="12"/>
    </row>
    <row r="47" spans="1:6" ht="15.75" thickTop="1" x14ac:dyDescent="0.25">
      <c r="A47" s="10"/>
      <c r="B47" s="10"/>
      <c r="C47" s="31"/>
      <c r="D47" s="11"/>
      <c r="E47" s="35"/>
      <c r="F47" s="12"/>
    </row>
    <row r="48" spans="1:6" ht="15.75" thickBot="1" x14ac:dyDescent="0.3">
      <c r="A48" s="17"/>
      <c r="B48" s="10"/>
      <c r="C48" s="10"/>
      <c r="D48" s="10"/>
      <c r="E48" s="10"/>
      <c r="F48" s="12"/>
    </row>
    <row r="49" spans="1:7" ht="16.5" thickTop="1" thickBot="1" x14ac:dyDescent="0.3">
      <c r="A49" s="17"/>
      <c r="B49" s="36" t="s">
        <v>45</v>
      </c>
      <c r="C49" s="37"/>
      <c r="D49" s="37"/>
      <c r="E49" s="115" t="str" cm="1">
        <f t="array" ref="E49">IF(OR(E26&lt;5.5,E35&lt;5.5,E43&lt;5.5,E46&lt;5.5),"Fail (incomplete)",IF(SUM(1*ISNUMBER(E24:E46))=4,IF(MIN(E24:E46)&lt;5.5,"Fail (incomplete)",0.4*E26+0.5*E35+0.05*E43+0.05*E46),"-"))</f>
        <v>-</v>
      </c>
      <c r="F49" s="12"/>
    </row>
    <row r="50" spans="1:7" ht="16.5" thickTop="1" thickBot="1" x14ac:dyDescent="0.3">
      <c r="A50" s="10"/>
      <c r="B50" s="10"/>
      <c r="C50" s="10"/>
      <c r="D50" s="10"/>
      <c r="E50" s="18"/>
      <c r="F50" s="12"/>
    </row>
    <row r="51" spans="1:7" ht="16.5" thickTop="1" thickBot="1" x14ac:dyDescent="0.3">
      <c r="A51" s="10"/>
      <c r="B51" s="36" t="s">
        <v>46</v>
      </c>
      <c r="C51" s="37"/>
      <c r="D51" s="37"/>
      <c r="E51" s="38" t="str">
        <f>IF(E49="Fail (incomplete)","Fail (incomplete)",IF(ISNUMBER(E49),IF(E49&lt;6,ROUND(E49,0),ROUND(E49*2,0)/2),"-"))</f>
        <v>-</v>
      </c>
      <c r="F51" s="12" t="str">
        <f>IF(E49&lt;&gt;"-",IF(AND(E26&gt;=5.5, E35&gt;=5.5, E43&gt;=5.5, E46&gt;=5.5, E49&gt;=5.5), "Pass", "Fail"),"")</f>
        <v/>
      </c>
    </row>
    <row r="52" spans="1:7" ht="15.75" thickTop="1" x14ac:dyDescent="0.25">
      <c r="A52" s="10"/>
      <c r="B52" s="19"/>
      <c r="C52" s="20"/>
      <c r="D52" s="20"/>
      <c r="E52" s="21"/>
      <c r="F52" s="12"/>
    </row>
    <row r="53" spans="1:7" ht="15" x14ac:dyDescent="0.25">
      <c r="A53" s="10"/>
      <c r="B53" s="19"/>
      <c r="C53" s="20"/>
      <c r="D53" s="20"/>
      <c r="E53" s="21"/>
      <c r="F53" s="12"/>
    </row>
    <row r="54" spans="1:7" ht="15" x14ac:dyDescent="0.25">
      <c r="A54" s="9" t="s">
        <v>47</v>
      </c>
      <c r="B54" s="39"/>
      <c r="C54" s="39"/>
      <c r="D54" s="39"/>
      <c r="E54" s="39"/>
      <c r="F54" s="26"/>
    </row>
    <row r="55" spans="1:7" ht="15" x14ac:dyDescent="0.25">
      <c r="A55" s="10"/>
      <c r="B55" s="8"/>
      <c r="C55" s="31"/>
      <c r="D55" s="31"/>
      <c r="E55" s="10"/>
      <c r="F55" s="26"/>
    </row>
    <row r="56" spans="1:7" ht="31.5" customHeight="1" x14ac:dyDescent="0.25">
      <c r="A56" s="185" t="s">
        <v>48</v>
      </c>
      <c r="B56" s="185"/>
      <c r="C56" s="185"/>
      <c r="D56" s="185"/>
      <c r="E56" s="185"/>
      <c r="F56" s="26"/>
    </row>
    <row r="57" spans="1:7" ht="57" customHeight="1" x14ac:dyDescent="0.25">
      <c r="A57" s="192" t="s">
        <v>49</v>
      </c>
      <c r="B57" s="192"/>
      <c r="C57" s="192"/>
      <c r="D57" s="192"/>
      <c r="E57" s="192"/>
      <c r="F57" s="26"/>
    </row>
    <row r="58" spans="1:7" s="182" customFormat="1" ht="75" customHeight="1" x14ac:dyDescent="0.2">
      <c r="A58" s="182" t="s">
        <v>50</v>
      </c>
      <c r="B58" s="183"/>
      <c r="C58" s="183"/>
      <c r="D58" s="183"/>
      <c r="E58" s="183"/>
      <c r="F58" s="183"/>
    </row>
    <row r="59" spans="1:7" s="182" customFormat="1" ht="75" customHeight="1" x14ac:dyDescent="0.2">
      <c r="B59" s="183"/>
      <c r="C59" s="183"/>
      <c r="D59" s="183"/>
      <c r="E59" s="183"/>
      <c r="F59" s="183"/>
    </row>
    <row r="60" spans="1:7" s="182" customFormat="1" ht="75" customHeight="1" x14ac:dyDescent="0.2">
      <c r="B60" s="183"/>
      <c r="C60" s="183"/>
      <c r="D60" s="183"/>
      <c r="E60" s="183"/>
      <c r="F60" s="183"/>
    </row>
    <row r="61" spans="1:7" s="182" customFormat="1" ht="75" customHeight="1" x14ac:dyDescent="0.2">
      <c r="B61" s="183"/>
      <c r="C61" s="183"/>
      <c r="D61" s="183"/>
      <c r="E61" s="183"/>
      <c r="F61" s="183"/>
    </row>
    <row r="62" spans="1:7" s="182" customFormat="1" ht="75" customHeight="1" x14ac:dyDescent="0.2">
      <c r="B62" s="183"/>
      <c r="C62" s="183"/>
      <c r="D62" s="183"/>
      <c r="E62" s="183"/>
      <c r="F62" s="183"/>
    </row>
    <row r="63" spans="1:7" s="6" customFormat="1" ht="15" x14ac:dyDescent="0.25">
      <c r="A63" s="10"/>
      <c r="B63" s="8"/>
      <c r="C63" s="31"/>
      <c r="D63" s="31"/>
      <c r="E63" s="10"/>
      <c r="F63" s="26"/>
      <c r="G63" s="24"/>
    </row>
    <row r="64" spans="1:7" s="6" customFormat="1" ht="31.9" customHeight="1" x14ac:dyDescent="0.25">
      <c r="A64" s="193" t="s">
        <v>51</v>
      </c>
      <c r="B64" s="193"/>
      <c r="C64" s="193"/>
      <c r="D64" s="193"/>
      <c r="E64" s="193"/>
      <c r="F64" s="26"/>
      <c r="G64" s="24"/>
    </row>
    <row r="65" spans="1:7" s="6" customFormat="1" ht="16.149999999999999" customHeight="1" x14ac:dyDescent="0.25">
      <c r="A65" s="193" t="s">
        <v>52</v>
      </c>
      <c r="B65" s="193"/>
      <c r="C65" s="193"/>
      <c r="D65" s="193"/>
      <c r="E65" s="193"/>
      <c r="F65" s="26"/>
      <c r="G65" s="24"/>
    </row>
    <row r="66" spans="1:7" s="6" customFormat="1" ht="75" customHeight="1" x14ac:dyDescent="0.25">
      <c r="A66" s="182"/>
      <c r="B66" s="183"/>
      <c r="C66" s="183"/>
      <c r="D66" s="183"/>
      <c r="E66" s="184"/>
      <c r="F66" s="26"/>
      <c r="G66" s="24"/>
    </row>
    <row r="67" spans="1:7" s="6" customFormat="1" ht="75" customHeight="1" x14ac:dyDescent="0.25">
      <c r="A67" s="182"/>
      <c r="B67" s="183"/>
      <c r="C67" s="183"/>
      <c r="D67" s="183"/>
      <c r="E67" s="184"/>
      <c r="F67" s="26"/>
      <c r="G67" s="24"/>
    </row>
    <row r="68" spans="1:7" s="6" customFormat="1" ht="75" customHeight="1" x14ac:dyDescent="0.25">
      <c r="A68" s="182"/>
      <c r="B68" s="183"/>
      <c r="C68" s="183"/>
      <c r="D68" s="183"/>
      <c r="E68" s="184"/>
      <c r="F68" s="26"/>
      <c r="G68" s="24"/>
    </row>
    <row r="69" spans="1:7" s="6" customFormat="1" ht="75" customHeight="1" x14ac:dyDescent="0.25">
      <c r="A69" s="182"/>
      <c r="B69" s="183"/>
      <c r="C69" s="183"/>
      <c r="D69" s="183"/>
      <c r="E69" s="184"/>
      <c r="F69" s="26"/>
      <c r="G69" s="24"/>
    </row>
    <row r="70" spans="1:7" s="6" customFormat="1" ht="75" customHeight="1" x14ac:dyDescent="0.25">
      <c r="A70" s="182"/>
      <c r="B70" s="183"/>
      <c r="C70" s="183"/>
      <c r="D70" s="183"/>
      <c r="E70" s="184"/>
      <c r="F70" s="26"/>
      <c r="G70" s="24"/>
    </row>
    <row r="71" spans="1:7" s="6" customFormat="1" ht="15" hidden="1" x14ac:dyDescent="0.25">
      <c r="A71" s="10"/>
      <c r="B71" s="8"/>
      <c r="C71" s="31"/>
      <c r="D71" s="31"/>
      <c r="E71" s="10"/>
      <c r="F71" s="26"/>
      <c r="G71" s="24"/>
    </row>
    <row r="72" spans="1:7" s="6" customFormat="1" ht="12.75" hidden="1" x14ac:dyDescent="0.2">
      <c r="A72" s="40"/>
      <c r="B72" s="40"/>
      <c r="C72" s="41"/>
      <c r="D72" s="41"/>
      <c r="E72" s="5"/>
      <c r="G72" s="24"/>
    </row>
    <row r="73" spans="1:7" s="6" customFormat="1" ht="12.75" hidden="1" x14ac:dyDescent="0.2">
      <c r="A73" s="24"/>
      <c r="B73" s="42"/>
      <c r="C73" s="41"/>
      <c r="D73" s="41"/>
      <c r="E73" s="5"/>
      <c r="G73" s="24"/>
    </row>
    <row r="74" spans="1:7" s="6" customFormat="1" ht="12.75" hidden="1" x14ac:dyDescent="0.2">
      <c r="A74" s="24"/>
      <c r="B74" s="5"/>
      <c r="C74" s="5"/>
      <c r="D74" s="5"/>
      <c r="E74" s="5"/>
      <c r="G74" s="24"/>
    </row>
    <row r="75" spans="1:7" s="6" customFormat="1" ht="12.75" hidden="1" x14ac:dyDescent="0.2">
      <c r="A75" s="24"/>
      <c r="B75" s="5"/>
      <c r="C75" s="5"/>
      <c r="D75" s="5"/>
      <c r="E75" s="5"/>
      <c r="G75" s="24"/>
    </row>
    <row r="76" spans="1:7" s="6" customFormat="1" ht="12.75" hidden="1" x14ac:dyDescent="0.2">
      <c r="A76" s="24"/>
      <c r="B76" s="5"/>
      <c r="C76" s="5"/>
      <c r="D76" s="5"/>
      <c r="E76" s="5"/>
      <c r="G76" s="24"/>
    </row>
    <row r="77" spans="1:7" s="6" customFormat="1" ht="12.75" hidden="1" x14ac:dyDescent="0.2">
      <c r="A77" s="24"/>
      <c r="B77" s="5"/>
      <c r="C77" s="5"/>
      <c r="D77" s="5"/>
      <c r="E77" s="5"/>
      <c r="G77" s="24"/>
    </row>
    <row r="78" spans="1:7" s="6" customFormat="1" ht="12.75" hidden="1" x14ac:dyDescent="0.2">
      <c r="A78" s="24"/>
      <c r="B78" s="24"/>
      <c r="C78" s="24"/>
      <c r="D78" s="24"/>
      <c r="E78" s="24"/>
      <c r="G78" s="24"/>
    </row>
    <row r="79" spans="1:7" s="6" customFormat="1" ht="12.75" hidden="1" x14ac:dyDescent="0.2">
      <c r="A79" s="24"/>
      <c r="B79" s="24"/>
      <c r="C79" s="24"/>
      <c r="D79" s="24"/>
      <c r="E79" s="24"/>
      <c r="G79" s="24"/>
    </row>
    <row r="80" spans="1:7" s="6" customFormat="1" ht="12.75" hidden="1" x14ac:dyDescent="0.2">
      <c r="A80" s="40"/>
      <c r="B80" s="5"/>
      <c r="C80" s="5"/>
      <c r="D80" s="5"/>
      <c r="E80" s="5"/>
      <c r="G80" s="24"/>
    </row>
    <row r="81" spans="1:7" s="6" customFormat="1" ht="12.75" hidden="1" x14ac:dyDescent="0.2">
      <c r="A81" s="5"/>
      <c r="B81" s="5"/>
      <c r="C81" s="5"/>
      <c r="D81" s="5"/>
      <c r="E81" s="5"/>
      <c r="G81" s="24"/>
    </row>
    <row r="82" spans="1:7" s="6" customFormat="1" ht="12.75" hidden="1" x14ac:dyDescent="0.2">
      <c r="A82" s="5"/>
      <c r="B82" s="5"/>
      <c r="C82" s="5"/>
      <c r="D82" s="5"/>
      <c r="E82" s="5"/>
      <c r="G82" s="24"/>
    </row>
    <row r="83" spans="1:7" s="6" customFormat="1" ht="12.75" hidden="1" x14ac:dyDescent="0.2">
      <c r="A83" s="5"/>
      <c r="B83" s="5"/>
      <c r="C83" s="5"/>
      <c r="D83" s="5"/>
      <c r="E83" s="5"/>
      <c r="G83" s="24"/>
    </row>
    <row r="84" spans="1:7" s="6" customFormat="1" ht="12.75" hidden="1" x14ac:dyDescent="0.2">
      <c r="A84" s="24"/>
      <c r="B84" s="24"/>
      <c r="C84" s="24"/>
      <c r="D84" s="24"/>
      <c r="E84" s="24"/>
      <c r="G84" s="24"/>
    </row>
    <row r="85" spans="1:7" s="6" customFormat="1" ht="12.75" hidden="1" x14ac:dyDescent="0.2">
      <c r="A85" s="24"/>
      <c r="B85" s="24"/>
      <c r="C85" s="24"/>
      <c r="D85" s="24"/>
      <c r="E85" s="24"/>
      <c r="G85" s="24"/>
    </row>
    <row r="86" spans="1:7" s="6" customFormat="1" ht="12.75" hidden="1" x14ac:dyDescent="0.2">
      <c r="A86" s="24"/>
      <c r="B86" s="24"/>
      <c r="C86" s="24"/>
      <c r="D86" s="24"/>
      <c r="E86" s="24"/>
      <c r="G86" s="24"/>
    </row>
    <row r="87" spans="1:7" s="6" customFormat="1" ht="12.75" hidden="1" x14ac:dyDescent="0.2">
      <c r="A87" s="24"/>
      <c r="B87" s="24"/>
      <c r="C87" s="24"/>
      <c r="D87" s="24"/>
      <c r="E87" s="24"/>
      <c r="G87" s="24"/>
    </row>
    <row r="88" spans="1:7" ht="12.75" hidden="1" customHeight="1" x14ac:dyDescent="0.2"/>
    <row r="89" spans="1:7" ht="12.75" hidden="1" customHeight="1" x14ac:dyDescent="0.2"/>
    <row r="90" spans="1:7" ht="12.75" hidden="1" customHeight="1" x14ac:dyDescent="0.2"/>
    <row r="91" spans="1:7" ht="12.75" hidden="1" customHeight="1" x14ac:dyDescent="0.2"/>
    <row r="92" spans="1:7" ht="12.75" hidden="1" customHeight="1" x14ac:dyDescent="0.2"/>
    <row r="93" spans="1:7" ht="12.75" hidden="1" customHeight="1" x14ac:dyDescent="0.2"/>
    <row r="94" spans="1:7" ht="12.75" hidden="1" customHeight="1" x14ac:dyDescent="0.2"/>
    <row r="95" spans="1:7" ht="12.75" hidden="1" customHeight="1" x14ac:dyDescent="0.2"/>
    <row r="96" spans="1:7" ht="12.75" hidden="1" customHeight="1" x14ac:dyDescent="0.2"/>
    <row r="97" ht="12.75" hidden="1" customHeight="1" x14ac:dyDescent="0.2"/>
  </sheetData>
  <sheetProtection algorithmName="SHA-512" hashValue="QqElRZUi6C/l+Ytfagr3pbi/N1eYmxvDBBe1oEc6ZiFDiDo9xJlb9/at08bx9t0jL13A2HeZmWI6quizNzrGAQ==" saltValue="xdNV+COsTW94qDOWh3JSLg==" spinCount="100000" sheet="1" formatRows="0" selectLockedCells="1"/>
  <mergeCells count="10">
    <mergeCell ref="D7:E7"/>
    <mergeCell ref="D8:E8"/>
    <mergeCell ref="A66:E70"/>
    <mergeCell ref="A56:E56"/>
    <mergeCell ref="B14:E15"/>
    <mergeCell ref="A57:E57"/>
    <mergeCell ref="A65:E65"/>
    <mergeCell ref="A64:E64"/>
    <mergeCell ref="A58:XFD62"/>
    <mergeCell ref="C19:E19"/>
  </mergeCells>
  <conditionalFormatting sqref="B16">
    <cfRule type="cellIs" dxfId="2" priority="3" operator="equal">
      <formula>"select"</formula>
    </cfRule>
  </conditionalFormatting>
  <conditionalFormatting sqref="A19">
    <cfRule type="containsText" dxfId="1" priority="2" operator="containsText" text="Please select">
      <formula>NOT(ISERROR(SEARCH("Please select",A19)))</formula>
    </cfRule>
  </conditionalFormatting>
  <conditionalFormatting sqref="E26 E35 E43 E46">
    <cfRule type="cellIs" dxfId="0" priority="1" operator="lessThan">
      <formula>5.5</formula>
    </cfRule>
  </conditionalFormatting>
  <dataValidations count="1">
    <dataValidation operator="greaterThan" allowBlank="1" showInputMessage="1" showErrorMessage="1" sqref="B17" xr:uid="{ECF7BACC-9C92-4595-B093-F6FF84BF7D1C}"/>
  </dataValidations>
  <pageMargins left="0.35433070866141736" right="0.39370078740157483" top="0.98425196850393704" bottom="0.78740157480314965" header="0.51181102362204722" footer="0.51181102362204722"/>
  <pageSetup paperSize="9" scale="65" fitToHeight="2" orientation="portrait" r:id="rId1"/>
  <headerFooter alignWithMargins="0">
    <oddFooter>&amp;R&amp;D</oddFooter>
  </headerFooter>
  <rowBreaks count="2" manualBreakCount="2">
    <brk id="55" max="5" man="1"/>
    <brk id="63" max="5"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2617E64-3AD1-496A-AFDA-9C29C09EDF13}">
          <x14:formula1>
            <xm:f>constants!$J$3:$J$8</xm:f>
          </x14:formula1>
          <xm:sqref>B13</xm:sqref>
        </x14:dataValidation>
        <x14:dataValidation type="list" allowBlank="1" showInputMessage="1" showErrorMessage="1" xr:uid="{4AFAC9A2-AAB9-4BA2-B9F0-FBF7CC951070}">
          <x14:formula1>
            <xm:f>constants!$N$3:$N$6</xm:f>
          </x14:formula1>
          <xm:sqref>B16</xm:sqref>
        </x14:dataValidation>
        <x14:dataValidation type="list" allowBlank="1" showInputMessage="1" showErrorMessage="1" errorTitle="Invalid grade" error="Grade should be between 1 and 10, and rounded to 0.5 (e.g. 7.5, 8.0)" xr:uid="{623C0FA1-B947-4BE9-8122-8DFB1B0AF250}">
          <x14:formula1>
            <xm:f>constants!$L$4:$L$22</xm:f>
          </x14:formula1>
          <xm:sqref>C33:C39 C42:C43 C46 C24:C30</xm:sqref>
        </x14:dataValidation>
        <x14:dataValidation type="list" errorStyle="warning" allowBlank="1" showInputMessage="1" showErrorMessage="1" errorTitle="Unknown chair group code" xr:uid="{5E5298DA-6586-4F05-B22C-CD7543BE1E4F}">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E45-C694-4664-8C35-2C739C865412}">
  <sheetPr codeName="Sheet3"/>
  <dimension ref="A1:C11"/>
  <sheetViews>
    <sheetView workbookViewId="0">
      <selection activeCell="A11" sqref="A11:C11"/>
    </sheetView>
  </sheetViews>
  <sheetFormatPr defaultRowHeight="12.75" x14ac:dyDescent="0.2"/>
  <cols>
    <col min="1" max="1" width="11.7109375" style="172" customWidth="1"/>
    <col min="2" max="2" width="11.28515625" style="169" customWidth="1"/>
    <col min="3" max="3" width="45.85546875" customWidth="1"/>
  </cols>
  <sheetData>
    <row r="1" spans="1:3" x14ac:dyDescent="0.2">
      <c r="A1" s="171" t="s">
        <v>53</v>
      </c>
    </row>
    <row r="2" spans="1:3" x14ac:dyDescent="0.2">
      <c r="A2" s="172" t="str" cm="1">
        <f t="array" aca="1" ref="A2" ca="1">OFFSET(A4,MAX((A4:A1001&lt;&gt;"")*ROW(A4:A1001))-ROW(A4),0)</f>
        <v>1.4.1</v>
      </c>
      <c r="B2" s="169" cm="1">
        <f t="array" aca="1" ref="B2" ca="1">OFFSET(B4,MAX((B4:B1001&lt;&gt;"")*ROW(B4:B1001))-ROW(B4),0)</f>
        <v>44798</v>
      </c>
    </row>
    <row r="3" spans="1:3" x14ac:dyDescent="0.2">
      <c r="A3" s="171" t="s">
        <v>54</v>
      </c>
      <c r="B3" s="170" t="s">
        <v>55</v>
      </c>
      <c r="C3" s="168" t="s">
        <v>56</v>
      </c>
    </row>
    <row r="4" spans="1:3" x14ac:dyDescent="0.2">
      <c r="A4" s="172" t="s">
        <v>57</v>
      </c>
      <c r="B4" s="169">
        <v>44490</v>
      </c>
      <c r="C4" t="s">
        <v>58</v>
      </c>
    </row>
    <row r="5" spans="1:3" x14ac:dyDescent="0.2">
      <c r="C5" t="s">
        <v>59</v>
      </c>
    </row>
    <row r="6" spans="1:3" x14ac:dyDescent="0.2">
      <c r="A6" s="172" t="s">
        <v>60</v>
      </c>
      <c r="B6" s="169">
        <v>44509</v>
      </c>
      <c r="C6" t="s">
        <v>61</v>
      </c>
    </row>
    <row r="7" spans="1:3" x14ac:dyDescent="0.2">
      <c r="A7" s="172" t="s">
        <v>62</v>
      </c>
      <c r="B7" s="169">
        <v>44511</v>
      </c>
      <c r="C7" t="s">
        <v>63</v>
      </c>
    </row>
    <row r="8" spans="1:3" x14ac:dyDescent="0.2">
      <c r="A8" s="172">
        <v>1.3</v>
      </c>
      <c r="B8" s="169">
        <v>44511</v>
      </c>
      <c r="C8" t="s">
        <v>64</v>
      </c>
    </row>
    <row r="9" spans="1:3" x14ac:dyDescent="0.2">
      <c r="A9" s="172" t="s">
        <v>65</v>
      </c>
      <c r="B9" s="169">
        <v>44522</v>
      </c>
      <c r="C9" t="s">
        <v>66</v>
      </c>
    </row>
    <row r="10" spans="1:3" x14ac:dyDescent="0.2">
      <c r="A10" s="172">
        <v>1.4</v>
      </c>
      <c r="B10" s="169">
        <v>44795</v>
      </c>
      <c r="C10" t="s">
        <v>67</v>
      </c>
    </row>
    <row r="11" spans="1:3" x14ac:dyDescent="0.2">
      <c r="A11" s="172" t="s">
        <v>68</v>
      </c>
      <c r="B11" s="169">
        <v>44798</v>
      </c>
      <c r="C11"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sheetPr codeName="Sheet2"/>
  <dimension ref="A1:P39"/>
  <sheetViews>
    <sheetView zoomScale="70" zoomScaleNormal="70" workbookViewId="0">
      <pane xSplit="3" ySplit="6" topLeftCell="D7" activePane="bottomRight" state="frozen"/>
      <selection pane="topRight" activeCell="A66" sqref="A66:E70"/>
      <selection pane="bottomLeft" activeCell="A66" sqref="A66:E70"/>
      <selection pane="bottomRight" activeCell="A66" sqref="A66:E70"/>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 customWidth="1"/>
    <col min="15" max="15" width="4.7109375" style="126" customWidth="1"/>
    <col min="16" max="16" width="30.7109375" customWidth="1"/>
  </cols>
  <sheetData>
    <row r="1" spans="1:16" ht="23.25" x14ac:dyDescent="0.2">
      <c r="A1" s="43"/>
      <c r="B1" s="43"/>
      <c r="C1" s="44"/>
      <c r="D1" s="45"/>
      <c r="E1" s="46"/>
      <c r="F1" s="45"/>
      <c r="G1" s="47" t="s">
        <v>70</v>
      </c>
      <c r="H1" s="45"/>
      <c r="I1" s="46"/>
      <c r="J1" s="45"/>
      <c r="K1" s="48"/>
      <c r="L1" s="49"/>
      <c r="M1" s="49"/>
      <c r="N1" s="43"/>
      <c r="O1" s="43"/>
      <c r="P1" s="113" t="s">
        <v>71</v>
      </c>
    </row>
    <row r="2" spans="1:16" ht="25.5" x14ac:dyDescent="0.2">
      <c r="A2" s="43"/>
      <c r="B2" s="43"/>
      <c r="C2" s="44"/>
      <c r="D2" s="45"/>
      <c r="E2" s="46"/>
      <c r="F2" s="45"/>
      <c r="G2" s="47" t="s">
        <v>72</v>
      </c>
      <c r="H2" s="45"/>
      <c r="I2" s="46"/>
      <c r="J2" s="45"/>
      <c r="K2" s="48"/>
      <c r="L2" s="49"/>
      <c r="M2" s="49"/>
      <c r="N2" s="43"/>
      <c r="O2" s="43"/>
      <c r="P2" s="114" t="s">
        <v>73</v>
      </c>
    </row>
    <row r="3" spans="1:16" ht="25.5" x14ac:dyDescent="0.2">
      <c r="A3" s="50" t="s">
        <v>74</v>
      </c>
      <c r="B3" s="43"/>
      <c r="C3" s="44"/>
      <c r="D3" s="45" t="s">
        <v>75</v>
      </c>
      <c r="E3" s="46"/>
      <c r="F3" s="45"/>
      <c r="G3" s="47" t="s">
        <v>76</v>
      </c>
      <c r="H3" s="51"/>
      <c r="I3" s="52"/>
      <c r="J3" s="51"/>
      <c r="K3" s="53"/>
      <c r="L3" s="54"/>
      <c r="M3" s="54"/>
      <c r="N3" s="43"/>
      <c r="O3" s="43"/>
      <c r="P3" s="114" t="s">
        <v>77</v>
      </c>
    </row>
    <row r="4" spans="1:16" ht="38.25" x14ac:dyDescent="0.2">
      <c r="A4" s="50" t="s">
        <v>78</v>
      </c>
      <c r="B4" s="43"/>
      <c r="C4" s="44"/>
      <c r="D4" s="45"/>
      <c r="E4" s="52"/>
      <c r="F4" s="45"/>
      <c r="G4" s="46"/>
      <c r="H4" s="51"/>
      <c r="I4" s="52"/>
      <c r="J4" s="51"/>
      <c r="K4" s="53"/>
      <c r="L4" s="54"/>
      <c r="M4" s="54"/>
      <c r="N4" s="43"/>
      <c r="O4" s="43"/>
      <c r="P4" s="114" t="s">
        <v>79</v>
      </c>
    </row>
    <row r="5" spans="1:16" ht="75" x14ac:dyDescent="0.2">
      <c r="A5" s="57"/>
      <c r="B5" s="58" t="s">
        <v>80</v>
      </c>
      <c r="C5" s="59" t="s">
        <v>81</v>
      </c>
      <c r="D5" s="60" t="s">
        <v>82</v>
      </c>
      <c r="E5" s="61"/>
      <c r="F5" s="62" t="s">
        <v>83</v>
      </c>
      <c r="G5" s="63" t="s">
        <v>84</v>
      </c>
      <c r="H5" s="62" t="s">
        <v>85</v>
      </c>
      <c r="I5" s="63" t="s">
        <v>86</v>
      </c>
      <c r="J5" s="62" t="s">
        <v>87</v>
      </c>
      <c r="K5" s="63" t="s">
        <v>88</v>
      </c>
      <c r="L5" s="64" t="s">
        <v>89</v>
      </c>
      <c r="M5" s="65" t="s">
        <v>90</v>
      </c>
      <c r="N5" s="135" t="s">
        <v>80</v>
      </c>
      <c r="O5" s="135" t="s">
        <v>91</v>
      </c>
      <c r="P5" s="113"/>
    </row>
    <row r="6" spans="1:16" ht="15" x14ac:dyDescent="0.2">
      <c r="A6" s="57"/>
      <c r="B6" s="58"/>
      <c r="C6" s="59"/>
      <c r="D6" s="64" t="s">
        <v>92</v>
      </c>
      <c r="E6" s="66">
        <v>3</v>
      </c>
      <c r="F6" s="64" t="s">
        <v>93</v>
      </c>
      <c r="G6" s="66">
        <v>5</v>
      </c>
      <c r="H6" s="64" t="s">
        <v>94</v>
      </c>
      <c r="I6" s="66">
        <v>7</v>
      </c>
      <c r="J6" s="64" t="s">
        <v>95</v>
      </c>
      <c r="K6" s="66">
        <v>9</v>
      </c>
      <c r="L6" s="64" t="s">
        <v>96</v>
      </c>
      <c r="M6" s="65"/>
      <c r="N6" s="57"/>
      <c r="O6" s="57"/>
      <c r="P6" s="113"/>
    </row>
    <row r="7" spans="1:16" ht="15" x14ac:dyDescent="0.2">
      <c r="A7" s="67" t="s">
        <v>23</v>
      </c>
      <c r="B7" s="68"/>
      <c r="C7" s="69"/>
      <c r="D7" s="68"/>
      <c r="E7" s="70"/>
      <c r="F7" s="68"/>
      <c r="G7" s="70"/>
      <c r="H7" s="68"/>
      <c r="I7" s="70"/>
      <c r="J7" s="68"/>
      <c r="K7" s="70"/>
      <c r="L7" s="68"/>
      <c r="M7" s="68"/>
      <c r="N7" s="68"/>
      <c r="O7" s="125"/>
      <c r="P7" s="122"/>
    </row>
    <row r="8" spans="1:16" ht="89.25" x14ac:dyDescent="0.2">
      <c r="A8" s="71">
        <v>1.1000000000000001</v>
      </c>
      <c r="B8" s="72" t="s">
        <v>97</v>
      </c>
      <c r="C8" s="136" t="s">
        <v>98</v>
      </c>
      <c r="D8" s="137" t="s">
        <v>99</v>
      </c>
      <c r="E8" s="138"/>
      <c r="F8" s="139" t="s">
        <v>100</v>
      </c>
      <c r="G8" s="138"/>
      <c r="H8" s="139" t="s">
        <v>101</v>
      </c>
      <c r="I8" s="138"/>
      <c r="J8" s="139" t="s">
        <v>102</v>
      </c>
      <c r="K8" s="138"/>
      <c r="L8" s="139" t="s">
        <v>103</v>
      </c>
      <c r="M8" s="111"/>
      <c r="N8" s="71">
        <f>A8</f>
        <v>1.1000000000000001</v>
      </c>
      <c r="O8" s="129"/>
      <c r="P8" s="122"/>
    </row>
    <row r="9" spans="1:16" ht="89.25" x14ac:dyDescent="0.2">
      <c r="A9" s="73" t="s">
        <v>104</v>
      </c>
      <c r="B9" s="74"/>
      <c r="C9" s="136" t="s">
        <v>105</v>
      </c>
      <c r="D9" s="137" t="s">
        <v>106</v>
      </c>
      <c r="E9" s="138"/>
      <c r="F9" s="139" t="s">
        <v>107</v>
      </c>
      <c r="G9" s="138"/>
      <c r="H9" s="139" t="s">
        <v>108</v>
      </c>
      <c r="I9" s="138"/>
      <c r="J9" s="139" t="s">
        <v>109</v>
      </c>
      <c r="K9" s="138"/>
      <c r="L9" s="139" t="s">
        <v>110</v>
      </c>
      <c r="M9" s="111"/>
      <c r="N9" s="121"/>
      <c r="O9" s="127"/>
      <c r="P9" s="123"/>
    </row>
    <row r="10" spans="1:16" ht="89.25" x14ac:dyDescent="0.2">
      <c r="A10" s="75">
        <v>1.2</v>
      </c>
      <c r="B10" s="76" t="s">
        <v>111</v>
      </c>
      <c r="C10" s="136" t="s">
        <v>112</v>
      </c>
      <c r="D10" s="137" t="s">
        <v>113</v>
      </c>
      <c r="E10" s="138"/>
      <c r="F10" s="139" t="s">
        <v>114</v>
      </c>
      <c r="G10" s="138"/>
      <c r="H10" s="139" t="s">
        <v>115</v>
      </c>
      <c r="I10" s="138"/>
      <c r="J10" s="139" t="s">
        <v>116</v>
      </c>
      <c r="K10" s="138"/>
      <c r="L10" s="139" t="s">
        <v>117</v>
      </c>
      <c r="M10" s="111"/>
      <c r="N10" s="71">
        <f>A10</f>
        <v>1.2</v>
      </c>
      <c r="O10" s="129"/>
      <c r="P10" s="122"/>
    </row>
    <row r="11" spans="1:16" ht="102" x14ac:dyDescent="0.2">
      <c r="A11" s="77">
        <v>1.3</v>
      </c>
      <c r="B11" s="78" t="s">
        <v>118</v>
      </c>
      <c r="C11" s="136" t="s">
        <v>119</v>
      </c>
      <c r="D11" s="137" t="s">
        <v>120</v>
      </c>
      <c r="E11" s="138"/>
      <c r="F11" s="139" t="s">
        <v>121</v>
      </c>
      <c r="G11" s="138"/>
      <c r="H11" s="139" t="s">
        <v>122</v>
      </c>
      <c r="I11" s="138"/>
      <c r="J11" s="139" t="s">
        <v>123</v>
      </c>
      <c r="K11" s="138"/>
      <c r="L11" s="139" t="s">
        <v>124</v>
      </c>
      <c r="M11" s="111"/>
      <c r="N11" s="71">
        <f>A11</f>
        <v>1.3</v>
      </c>
      <c r="O11" s="129"/>
      <c r="P11" s="122"/>
    </row>
    <row r="12" spans="1:16" ht="102" x14ac:dyDescent="0.2">
      <c r="A12" s="79" t="s">
        <v>104</v>
      </c>
      <c r="B12" s="80"/>
      <c r="C12" s="136" t="s">
        <v>125</v>
      </c>
      <c r="D12" s="140" t="s">
        <v>126</v>
      </c>
      <c r="E12" s="138"/>
      <c r="F12" s="139" t="s">
        <v>127</v>
      </c>
      <c r="G12" s="138"/>
      <c r="H12" s="139" t="s">
        <v>128</v>
      </c>
      <c r="I12" s="138"/>
      <c r="J12" s="139" t="s">
        <v>129</v>
      </c>
      <c r="K12" s="138"/>
      <c r="L12" s="139" t="s">
        <v>130</v>
      </c>
      <c r="M12" s="111"/>
      <c r="N12" s="121"/>
      <c r="O12" s="127"/>
      <c r="P12" s="123"/>
    </row>
    <row r="13" spans="1:16" ht="76.5" x14ac:dyDescent="0.2">
      <c r="A13" s="81">
        <v>1.4</v>
      </c>
      <c r="B13" s="82" t="s">
        <v>131</v>
      </c>
      <c r="C13" s="136"/>
      <c r="D13" s="137" t="s">
        <v>132</v>
      </c>
      <c r="E13" s="138"/>
      <c r="F13" s="139" t="s">
        <v>133</v>
      </c>
      <c r="G13" s="138"/>
      <c r="H13" s="139" t="s">
        <v>134</v>
      </c>
      <c r="I13" s="141"/>
      <c r="J13" s="139" t="s">
        <v>135</v>
      </c>
      <c r="K13" s="138"/>
      <c r="L13" s="139" t="s">
        <v>136</v>
      </c>
      <c r="M13" s="111"/>
      <c r="N13" s="71">
        <f>A13</f>
        <v>1.4</v>
      </c>
      <c r="O13" s="129"/>
      <c r="P13" s="122"/>
    </row>
    <row r="14" spans="1:16" ht="127.5" x14ac:dyDescent="0.2">
      <c r="A14" s="83">
        <v>1.5</v>
      </c>
      <c r="B14" s="84" t="s">
        <v>137</v>
      </c>
      <c r="C14" s="142"/>
      <c r="D14" s="137" t="s">
        <v>138</v>
      </c>
      <c r="E14" s="138"/>
      <c r="F14" s="139" t="s">
        <v>139</v>
      </c>
      <c r="G14" s="138"/>
      <c r="H14" s="139" t="s">
        <v>140</v>
      </c>
      <c r="I14" s="138"/>
      <c r="J14" s="139" t="s">
        <v>141</v>
      </c>
      <c r="K14" s="138"/>
      <c r="L14" s="139" t="s">
        <v>142</v>
      </c>
      <c r="M14" s="111"/>
      <c r="N14" s="71">
        <f>A14</f>
        <v>1.5</v>
      </c>
      <c r="O14" s="129"/>
      <c r="P14" s="122"/>
    </row>
    <row r="15" spans="1:16" ht="102" x14ac:dyDescent="0.2">
      <c r="A15" s="132">
        <v>1.6</v>
      </c>
      <c r="B15" s="130" t="s">
        <v>143</v>
      </c>
      <c r="C15" s="142"/>
      <c r="D15" s="137" t="s">
        <v>144</v>
      </c>
      <c r="E15" s="138"/>
      <c r="F15" s="139" t="s">
        <v>145</v>
      </c>
      <c r="G15" s="138"/>
      <c r="H15" s="139" t="s">
        <v>146</v>
      </c>
      <c r="I15" s="138"/>
      <c r="J15" s="139" t="s">
        <v>147</v>
      </c>
      <c r="K15" s="138"/>
      <c r="L15" s="139" t="s">
        <v>148</v>
      </c>
      <c r="M15" s="111"/>
      <c r="N15" s="71">
        <f>A15</f>
        <v>1.6</v>
      </c>
      <c r="O15" s="129"/>
      <c r="P15" s="122"/>
    </row>
    <row r="16" spans="1:16" ht="301.5" customHeight="1" x14ac:dyDescent="0.2">
      <c r="A16" s="133">
        <v>1.7</v>
      </c>
      <c r="B16" s="131" t="s">
        <v>149</v>
      </c>
      <c r="C16" s="142" t="s">
        <v>150</v>
      </c>
      <c r="D16" s="140" t="s">
        <v>151</v>
      </c>
      <c r="E16" s="138"/>
      <c r="F16" s="139" t="s">
        <v>152</v>
      </c>
      <c r="G16" s="138"/>
      <c r="H16" s="139" t="s">
        <v>153</v>
      </c>
      <c r="I16" s="138"/>
      <c r="J16" s="139" t="s">
        <v>154</v>
      </c>
      <c r="K16" s="138"/>
      <c r="L16" s="139" t="s">
        <v>155</v>
      </c>
      <c r="M16" s="111"/>
      <c r="N16" s="71">
        <f>A16</f>
        <v>1.7</v>
      </c>
      <c r="O16" s="129"/>
      <c r="P16" s="122"/>
    </row>
    <row r="17" spans="1:16" ht="15" x14ac:dyDescent="0.2">
      <c r="A17" s="67" t="s">
        <v>32</v>
      </c>
      <c r="B17" s="85"/>
      <c r="C17" s="143"/>
      <c r="D17" s="144"/>
      <c r="E17" s="145"/>
      <c r="F17" s="146"/>
      <c r="G17" s="145"/>
      <c r="H17" s="146"/>
      <c r="I17" s="145"/>
      <c r="J17" s="146"/>
      <c r="K17" s="145"/>
      <c r="L17" s="146"/>
      <c r="M17" s="55"/>
      <c r="N17" s="55"/>
      <c r="O17" s="128"/>
      <c r="P17" s="124"/>
    </row>
    <row r="18" spans="1:16" ht="114.75" x14ac:dyDescent="0.2">
      <c r="A18" s="86">
        <v>2.1</v>
      </c>
      <c r="B18" s="87" t="s">
        <v>156</v>
      </c>
      <c r="C18" s="147" t="s">
        <v>157</v>
      </c>
      <c r="D18" s="148" t="s">
        <v>158</v>
      </c>
      <c r="E18" s="149"/>
      <c r="F18" s="150" t="s">
        <v>159</v>
      </c>
      <c r="G18" s="149"/>
      <c r="H18" s="150" t="s">
        <v>160</v>
      </c>
      <c r="I18" s="149"/>
      <c r="J18" s="150" t="s">
        <v>161</v>
      </c>
      <c r="K18" s="149"/>
      <c r="L18" s="150" t="s">
        <v>162</v>
      </c>
      <c r="M18" s="112"/>
      <c r="N18" s="134">
        <f>A18</f>
        <v>2.1</v>
      </c>
      <c r="O18" s="129"/>
      <c r="P18" s="122"/>
    </row>
    <row r="19" spans="1:16" ht="114.75" x14ac:dyDescent="0.2">
      <c r="A19" s="88" t="s">
        <v>104</v>
      </c>
      <c r="B19" s="89"/>
      <c r="C19" s="147" t="s">
        <v>163</v>
      </c>
      <c r="D19" s="151" t="s">
        <v>164</v>
      </c>
      <c r="E19" s="149"/>
      <c r="F19" s="150" t="s">
        <v>165</v>
      </c>
      <c r="G19" s="138"/>
      <c r="H19" s="150" t="s">
        <v>166</v>
      </c>
      <c r="I19" s="149"/>
      <c r="J19" s="150" t="s">
        <v>167</v>
      </c>
      <c r="K19" s="149"/>
      <c r="L19" s="139" t="s">
        <v>168</v>
      </c>
      <c r="M19" s="112"/>
      <c r="N19" s="121"/>
      <c r="O19" s="127"/>
      <c r="P19" s="123"/>
    </row>
    <row r="20" spans="1:16" ht="102" x14ac:dyDescent="0.2">
      <c r="A20" s="86">
        <v>2.2000000000000002</v>
      </c>
      <c r="B20" s="87" t="s">
        <v>169</v>
      </c>
      <c r="C20" s="152"/>
      <c r="D20" s="151" t="s">
        <v>170</v>
      </c>
      <c r="E20" s="149"/>
      <c r="F20" s="153" t="s">
        <v>171</v>
      </c>
      <c r="G20" s="138"/>
      <c r="H20" s="139" t="s">
        <v>172</v>
      </c>
      <c r="I20" s="149"/>
      <c r="J20" s="139" t="s">
        <v>173</v>
      </c>
      <c r="K20" s="141"/>
      <c r="L20" s="150" t="s">
        <v>174</v>
      </c>
      <c r="M20" s="112"/>
      <c r="N20" s="134">
        <f>A20</f>
        <v>2.2000000000000002</v>
      </c>
      <c r="O20" s="129"/>
      <c r="P20" s="122"/>
    </row>
    <row r="21" spans="1:16" ht="127.5" x14ac:dyDescent="0.2">
      <c r="A21" s="88">
        <v>2.2999999999999998</v>
      </c>
      <c r="B21" s="89" t="s">
        <v>175</v>
      </c>
      <c r="C21" s="154"/>
      <c r="D21" s="151" t="s">
        <v>176</v>
      </c>
      <c r="E21" s="149"/>
      <c r="F21" s="150" t="s">
        <v>177</v>
      </c>
      <c r="G21" s="138"/>
      <c r="H21" s="150" t="s">
        <v>178</v>
      </c>
      <c r="I21" s="149"/>
      <c r="J21" s="150" t="s">
        <v>179</v>
      </c>
      <c r="K21" s="149"/>
      <c r="L21" s="150" t="s">
        <v>180</v>
      </c>
      <c r="M21" s="112"/>
      <c r="N21" s="134">
        <f>A21</f>
        <v>2.2999999999999998</v>
      </c>
      <c r="O21" s="129"/>
      <c r="P21" s="122"/>
    </row>
    <row r="22" spans="1:16" ht="140.25" x14ac:dyDescent="0.2">
      <c r="A22" s="88">
        <v>2.4</v>
      </c>
      <c r="B22" s="89" t="s">
        <v>181</v>
      </c>
      <c r="C22" s="154"/>
      <c r="D22" s="151" t="s">
        <v>182</v>
      </c>
      <c r="E22" s="149"/>
      <c r="F22" s="150" t="s">
        <v>183</v>
      </c>
      <c r="G22" s="138"/>
      <c r="H22" s="150" t="s">
        <v>184</v>
      </c>
      <c r="I22" s="149"/>
      <c r="J22" s="150" t="s">
        <v>185</v>
      </c>
      <c r="K22" s="149"/>
      <c r="L22" s="150" t="s">
        <v>186</v>
      </c>
      <c r="M22" s="112"/>
      <c r="N22" s="134">
        <f>A22</f>
        <v>2.4</v>
      </c>
      <c r="O22" s="129"/>
      <c r="P22" s="122"/>
    </row>
    <row r="23" spans="1:16" ht="140.25" x14ac:dyDescent="0.2">
      <c r="A23" s="90">
        <v>2.5</v>
      </c>
      <c r="B23" s="91" t="s">
        <v>187</v>
      </c>
      <c r="C23" s="147" t="s">
        <v>188</v>
      </c>
      <c r="D23" s="151" t="s">
        <v>189</v>
      </c>
      <c r="E23" s="149"/>
      <c r="F23" s="150" t="s">
        <v>190</v>
      </c>
      <c r="G23" s="138"/>
      <c r="H23" s="139" t="s">
        <v>191</v>
      </c>
      <c r="I23" s="149"/>
      <c r="J23" s="139" t="s">
        <v>192</v>
      </c>
      <c r="K23" s="141"/>
      <c r="L23" s="150" t="s">
        <v>193</v>
      </c>
      <c r="M23" s="112"/>
      <c r="N23" s="134">
        <f>A23</f>
        <v>2.5</v>
      </c>
      <c r="O23" s="129"/>
      <c r="P23" s="122"/>
    </row>
    <row r="24" spans="1:16" ht="153" x14ac:dyDescent="0.2">
      <c r="A24" s="92"/>
      <c r="B24" s="93"/>
      <c r="C24" s="147" t="s">
        <v>194</v>
      </c>
      <c r="D24" s="151" t="s">
        <v>195</v>
      </c>
      <c r="E24" s="149"/>
      <c r="F24" s="150" t="s">
        <v>196</v>
      </c>
      <c r="G24" s="149"/>
      <c r="H24" s="150" t="s">
        <v>197</v>
      </c>
      <c r="I24" s="138"/>
      <c r="J24" s="150" t="s">
        <v>198</v>
      </c>
      <c r="K24" s="149"/>
      <c r="L24" s="150" t="s">
        <v>199</v>
      </c>
      <c r="M24" s="112"/>
      <c r="N24" s="121"/>
      <c r="O24" s="127"/>
      <c r="P24" s="123"/>
    </row>
    <row r="25" spans="1:16" ht="140.25" x14ac:dyDescent="0.2">
      <c r="A25" s="94">
        <v>2.6</v>
      </c>
      <c r="B25" s="95" t="s">
        <v>200</v>
      </c>
      <c r="C25" s="147" t="s">
        <v>201</v>
      </c>
      <c r="D25" s="151" t="s">
        <v>202</v>
      </c>
      <c r="E25" s="149"/>
      <c r="F25" s="150" t="s">
        <v>203</v>
      </c>
      <c r="G25" s="141"/>
      <c r="H25" s="139" t="s">
        <v>204</v>
      </c>
      <c r="I25" s="149"/>
      <c r="J25" s="139" t="s">
        <v>205</v>
      </c>
      <c r="K25" s="141"/>
      <c r="L25" s="150" t="s">
        <v>206</v>
      </c>
      <c r="M25" s="112"/>
      <c r="N25" s="134">
        <f>A25</f>
        <v>2.6</v>
      </c>
      <c r="O25" s="129"/>
      <c r="P25" s="122"/>
    </row>
    <row r="26" spans="1:16" ht="76.5" x14ac:dyDescent="0.2">
      <c r="A26" s="96"/>
      <c r="B26" s="97"/>
      <c r="C26" s="147" t="s">
        <v>207</v>
      </c>
      <c r="D26" s="151" t="s">
        <v>208</v>
      </c>
      <c r="E26" s="149"/>
      <c r="F26" s="150" t="s">
        <v>209</v>
      </c>
      <c r="G26" s="149"/>
      <c r="H26" s="150" t="s">
        <v>210</v>
      </c>
      <c r="I26" s="149"/>
      <c r="J26" s="150" t="s">
        <v>211</v>
      </c>
      <c r="K26" s="149"/>
      <c r="L26" s="150" t="s">
        <v>212</v>
      </c>
      <c r="M26" s="112"/>
      <c r="N26" s="121"/>
      <c r="O26" s="127"/>
      <c r="P26" s="123"/>
    </row>
    <row r="27" spans="1:16" ht="191.25" x14ac:dyDescent="0.2">
      <c r="A27" s="98">
        <v>2.7</v>
      </c>
      <c r="B27" s="99" t="s">
        <v>213</v>
      </c>
      <c r="C27" s="147" t="s">
        <v>214</v>
      </c>
      <c r="D27" s="148" t="s">
        <v>215</v>
      </c>
      <c r="E27" s="149"/>
      <c r="F27" s="150" t="s">
        <v>216</v>
      </c>
      <c r="G27" s="149"/>
      <c r="H27" s="150" t="s">
        <v>217</v>
      </c>
      <c r="I27" s="149"/>
      <c r="J27" s="150" t="s">
        <v>218</v>
      </c>
      <c r="K27" s="149"/>
      <c r="L27" s="150" t="s">
        <v>219</v>
      </c>
      <c r="M27" s="112"/>
      <c r="N27" s="134">
        <f>A27</f>
        <v>2.7</v>
      </c>
      <c r="O27" s="129"/>
      <c r="P27" s="122"/>
    </row>
    <row r="28" spans="1:16" ht="102" x14ac:dyDescent="0.2">
      <c r="A28" s="100" t="s">
        <v>104</v>
      </c>
      <c r="B28" s="101"/>
      <c r="C28" s="147" t="s">
        <v>220</v>
      </c>
      <c r="D28" s="148" t="s">
        <v>221</v>
      </c>
      <c r="E28" s="149"/>
      <c r="F28" s="150" t="s">
        <v>222</v>
      </c>
      <c r="G28" s="149"/>
      <c r="H28" s="150" t="s">
        <v>223</v>
      </c>
      <c r="I28" s="149"/>
      <c r="J28" s="150" t="s">
        <v>224</v>
      </c>
      <c r="K28" s="149"/>
      <c r="L28" s="150" t="s">
        <v>225</v>
      </c>
      <c r="M28" s="112"/>
      <c r="N28" s="121"/>
      <c r="O28" s="127"/>
      <c r="P28" s="123"/>
    </row>
    <row r="29" spans="1:16" ht="102" x14ac:dyDescent="0.2">
      <c r="A29" s="100" t="s">
        <v>104</v>
      </c>
      <c r="B29" s="101"/>
      <c r="C29" s="147" t="s">
        <v>226</v>
      </c>
      <c r="D29" s="151" t="s">
        <v>227</v>
      </c>
      <c r="E29" s="149"/>
      <c r="F29" s="150" t="s">
        <v>228</v>
      </c>
      <c r="G29" s="138"/>
      <c r="H29" s="150" t="s">
        <v>229</v>
      </c>
      <c r="I29" s="149"/>
      <c r="J29" s="150" t="s">
        <v>230</v>
      </c>
      <c r="K29" s="149"/>
      <c r="L29" s="150" t="s">
        <v>231</v>
      </c>
      <c r="M29" s="112"/>
      <c r="N29" s="121"/>
      <c r="O29" s="127"/>
      <c r="P29" s="123"/>
    </row>
    <row r="30" spans="1:16" ht="15" x14ac:dyDescent="0.2">
      <c r="A30" s="67" t="s">
        <v>40</v>
      </c>
      <c r="B30" s="85"/>
      <c r="C30" s="143"/>
      <c r="D30" s="144"/>
      <c r="E30" s="145"/>
      <c r="F30" s="155"/>
      <c r="G30" s="145"/>
      <c r="H30" s="155"/>
      <c r="I30" s="145"/>
      <c r="J30" s="155"/>
      <c r="K30" s="145"/>
      <c r="L30" s="155"/>
      <c r="M30" s="56"/>
      <c r="N30" s="55"/>
      <c r="O30" s="128"/>
      <c r="P30" s="124"/>
    </row>
    <row r="31" spans="1:16" ht="127.5" x14ac:dyDescent="0.2">
      <c r="A31" s="102">
        <v>3.1</v>
      </c>
      <c r="B31" s="103" t="s">
        <v>232</v>
      </c>
      <c r="C31" s="156" t="s">
        <v>181</v>
      </c>
      <c r="D31" s="151" t="s">
        <v>233</v>
      </c>
      <c r="E31" s="149"/>
      <c r="F31" s="150" t="s">
        <v>234</v>
      </c>
      <c r="G31" s="138"/>
      <c r="H31" s="150" t="s">
        <v>235</v>
      </c>
      <c r="I31" s="149"/>
      <c r="J31" s="150" t="s">
        <v>236</v>
      </c>
      <c r="K31" s="149"/>
      <c r="L31" s="150" t="s">
        <v>237</v>
      </c>
      <c r="M31" s="112"/>
      <c r="N31" s="108">
        <f>A31</f>
        <v>3.1</v>
      </c>
      <c r="O31" s="129"/>
      <c r="P31" s="122"/>
    </row>
    <row r="32" spans="1:16" ht="102" x14ac:dyDescent="0.2">
      <c r="A32" s="104" t="s">
        <v>104</v>
      </c>
      <c r="B32" s="105"/>
      <c r="C32" s="156" t="s">
        <v>200</v>
      </c>
      <c r="D32" s="151" t="s">
        <v>238</v>
      </c>
      <c r="E32" s="149"/>
      <c r="F32" s="150" t="s">
        <v>239</v>
      </c>
      <c r="G32" s="138"/>
      <c r="H32" s="150" t="s">
        <v>240</v>
      </c>
      <c r="I32" s="149"/>
      <c r="J32" s="150" t="s">
        <v>241</v>
      </c>
      <c r="K32" s="149"/>
      <c r="L32" s="150" t="s">
        <v>242</v>
      </c>
      <c r="M32" s="112"/>
      <c r="N32" s="121"/>
      <c r="O32" s="127"/>
      <c r="P32" s="123"/>
    </row>
    <row r="33" spans="1:16" ht="127.5" x14ac:dyDescent="0.2">
      <c r="A33" s="173"/>
      <c r="B33" s="173"/>
      <c r="C33" s="156" t="s">
        <v>243</v>
      </c>
      <c r="D33" s="151" t="s">
        <v>244</v>
      </c>
      <c r="E33" s="149"/>
      <c r="F33" s="150" t="s">
        <v>245</v>
      </c>
      <c r="G33" s="138"/>
      <c r="H33" s="150" t="s">
        <v>246</v>
      </c>
      <c r="I33" s="149"/>
      <c r="J33" s="150" t="s">
        <v>247</v>
      </c>
      <c r="K33" s="149"/>
      <c r="L33" s="150" t="s">
        <v>248</v>
      </c>
      <c r="M33" s="112"/>
      <c r="N33" s="121"/>
      <c r="O33" s="127"/>
      <c r="P33" s="123"/>
    </row>
    <row r="34" spans="1:16" ht="105" x14ac:dyDescent="0.2">
      <c r="A34" s="106">
        <v>3.2</v>
      </c>
      <c r="B34" s="103" t="s">
        <v>249</v>
      </c>
      <c r="C34" s="156" t="s">
        <v>250</v>
      </c>
      <c r="D34" s="151" t="s">
        <v>251</v>
      </c>
      <c r="E34" s="149"/>
      <c r="F34" s="150" t="s">
        <v>252</v>
      </c>
      <c r="G34" s="138"/>
      <c r="H34" s="150" t="s">
        <v>253</v>
      </c>
      <c r="I34" s="149"/>
      <c r="J34" s="150" t="s">
        <v>254</v>
      </c>
      <c r="K34" s="149"/>
      <c r="L34" s="150" t="s">
        <v>255</v>
      </c>
      <c r="M34" s="112"/>
      <c r="N34" s="108">
        <f>A34</f>
        <v>3.2</v>
      </c>
      <c r="O34" s="129"/>
      <c r="P34" s="122"/>
    </row>
    <row r="35" spans="1:16" ht="102" x14ac:dyDescent="0.2">
      <c r="A35" s="106" t="s">
        <v>104</v>
      </c>
      <c r="B35" s="107"/>
      <c r="C35" s="156" t="s">
        <v>256</v>
      </c>
      <c r="D35" s="151" t="s">
        <v>257</v>
      </c>
      <c r="E35" s="149"/>
      <c r="F35" s="150" t="s">
        <v>258</v>
      </c>
      <c r="G35" s="138"/>
      <c r="H35" s="150" t="s">
        <v>259</v>
      </c>
      <c r="I35" s="149"/>
      <c r="J35" s="150" t="s">
        <v>260</v>
      </c>
      <c r="K35" s="149"/>
      <c r="L35" s="150" t="s">
        <v>261</v>
      </c>
      <c r="M35" s="112"/>
      <c r="N35" s="121"/>
      <c r="O35" s="127"/>
      <c r="P35" s="123"/>
    </row>
    <row r="36" spans="1:16" ht="102" x14ac:dyDescent="0.2">
      <c r="A36" s="173"/>
      <c r="B36" s="173"/>
      <c r="C36" s="174" t="s">
        <v>262</v>
      </c>
      <c r="D36" s="175" t="s">
        <v>263</v>
      </c>
      <c r="E36" s="124"/>
      <c r="F36" s="176" t="s">
        <v>264</v>
      </c>
      <c r="G36" s="141"/>
      <c r="H36" s="176" t="s">
        <v>265</v>
      </c>
      <c r="I36" s="124"/>
      <c r="J36" s="176" t="s">
        <v>266</v>
      </c>
      <c r="K36" s="124"/>
      <c r="L36" s="176" t="s">
        <v>267</v>
      </c>
      <c r="M36" s="177"/>
      <c r="N36" s="121"/>
      <c r="O36" s="127"/>
      <c r="P36" s="123"/>
    </row>
    <row r="37" spans="1:16" ht="15" x14ac:dyDescent="0.2">
      <c r="A37" s="67" t="s">
        <v>43</v>
      </c>
      <c r="B37" s="85"/>
      <c r="C37" s="143"/>
      <c r="D37" s="144"/>
      <c r="E37" s="145"/>
      <c r="F37" s="155"/>
      <c r="G37" s="145"/>
      <c r="H37" s="155"/>
      <c r="I37" s="145"/>
      <c r="J37" s="155"/>
      <c r="K37" s="145"/>
      <c r="L37" s="155"/>
      <c r="M37" s="56"/>
      <c r="N37" s="55"/>
      <c r="O37" s="128"/>
      <c r="P37" s="124"/>
    </row>
    <row r="38" spans="1:16" ht="63.75" x14ac:dyDescent="0.2">
      <c r="A38" s="109">
        <v>4.0999999999999996</v>
      </c>
      <c r="B38" s="110" t="s">
        <v>268</v>
      </c>
      <c r="C38" s="157" t="s">
        <v>269</v>
      </c>
      <c r="D38" s="151" t="s">
        <v>270</v>
      </c>
      <c r="E38" s="149"/>
      <c r="F38" s="150" t="s">
        <v>271</v>
      </c>
      <c r="G38" s="138"/>
      <c r="H38" s="150" t="s">
        <v>272</v>
      </c>
      <c r="I38" s="149"/>
      <c r="J38" s="150" t="s">
        <v>273</v>
      </c>
      <c r="K38" s="149"/>
      <c r="L38" s="150" t="s">
        <v>274</v>
      </c>
      <c r="M38" s="112"/>
      <c r="N38" s="110">
        <f>A38</f>
        <v>4.0999999999999996</v>
      </c>
      <c r="O38" s="129"/>
      <c r="P38" s="122"/>
    </row>
    <row r="39" spans="1:16" ht="76.5" x14ac:dyDescent="0.2">
      <c r="A39" s="109" t="s">
        <v>104</v>
      </c>
      <c r="B39" s="110"/>
      <c r="C39" s="157" t="s">
        <v>275</v>
      </c>
      <c r="D39" s="151" t="s">
        <v>276</v>
      </c>
      <c r="E39" s="149"/>
      <c r="F39" s="150" t="s">
        <v>277</v>
      </c>
      <c r="G39" s="138"/>
      <c r="H39" s="150" t="s">
        <v>278</v>
      </c>
      <c r="I39" s="149"/>
      <c r="J39" s="150" t="s">
        <v>279</v>
      </c>
      <c r="K39" s="149"/>
      <c r="L39" s="150" t="s">
        <v>280</v>
      </c>
      <c r="M39" s="112"/>
      <c r="N39" s="121"/>
      <c r="O39" s="127"/>
      <c r="P39" s="123"/>
    </row>
  </sheetData>
  <sheetProtection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Copy_grades">
                <anchor moveWithCells="1" sizeWithCells="1">
                  <from>
                    <xdr:col>15</xdr:col>
                    <xdr:colOff>257175</xdr:colOff>
                    <xdr:row>4</xdr:row>
                    <xdr:rowOff>257175</xdr:rowOff>
                  </from>
                  <to>
                    <xdr:col>15</xdr:col>
                    <xdr:colOff>1819275</xdr:colOff>
                    <xdr:row>4</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ErrorMessage="1" errorTitle="Invalid grade" error="Grade should be between 1 and 10 (inclusive) with steps of 0.5." xr:uid="{8E4A6792-0E91-4442-AAE3-BA2648F8010F}">
          <x14:formula1>
            <xm:f>constants!$L$4:$L$22</xm:f>
          </x14:formula1>
          <xm:sqref>O8 O10:O11 O13:O16 O18 O20:O23 O25 O27 O31 O34 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P247"/>
  <sheetViews>
    <sheetView workbookViewId="0">
      <selection activeCell="A8" sqref="A8"/>
    </sheetView>
  </sheetViews>
  <sheetFormatPr defaultRowHeight="12.75" x14ac:dyDescent="0.2"/>
  <cols>
    <col min="2" max="2" width="17.7109375" customWidth="1"/>
  </cols>
  <sheetData>
    <row r="1" spans="1:16" x14ac:dyDescent="0.2">
      <c r="A1" t="s">
        <v>281</v>
      </c>
      <c r="B1">
        <v>4</v>
      </c>
      <c r="D1" s="22" t="s">
        <v>282</v>
      </c>
      <c r="F1" s="22" t="s">
        <v>283</v>
      </c>
      <c r="H1" t="s">
        <v>284</v>
      </c>
      <c r="J1" t="s">
        <v>285</v>
      </c>
      <c r="L1" t="s">
        <v>286</v>
      </c>
      <c r="N1" t="s">
        <v>287</v>
      </c>
      <c r="P1" t="s">
        <v>288</v>
      </c>
    </row>
    <row r="2" spans="1:16" x14ac:dyDescent="0.2">
      <c r="A2" s="22" t="s">
        <v>289</v>
      </c>
      <c r="D2" s="22" t="s">
        <v>11</v>
      </c>
      <c r="F2" s="22"/>
    </row>
    <row r="3" spans="1:16" x14ac:dyDescent="0.2">
      <c r="A3" t="s">
        <v>290</v>
      </c>
      <c r="D3" t="s">
        <v>291</v>
      </c>
      <c r="F3" s="23">
        <v>1</v>
      </c>
      <c r="H3" t="s">
        <v>11</v>
      </c>
      <c r="J3">
        <v>24</v>
      </c>
      <c r="N3" t="s">
        <v>11</v>
      </c>
    </row>
    <row r="4" spans="1:16" x14ac:dyDescent="0.2">
      <c r="A4" t="s">
        <v>292</v>
      </c>
      <c r="D4" t="s">
        <v>293</v>
      </c>
      <c r="F4" s="23">
        <v>0.95</v>
      </c>
      <c r="H4" t="s">
        <v>294</v>
      </c>
      <c r="J4">
        <v>27</v>
      </c>
      <c r="L4">
        <v>1</v>
      </c>
      <c r="N4" t="s">
        <v>295</v>
      </c>
    </row>
    <row r="5" spans="1:16" x14ac:dyDescent="0.2">
      <c r="A5" t="s">
        <v>296</v>
      </c>
      <c r="D5" t="s">
        <v>297</v>
      </c>
      <c r="F5" s="23">
        <v>0.9</v>
      </c>
      <c r="H5" t="s">
        <v>298</v>
      </c>
      <c r="J5">
        <v>30</v>
      </c>
      <c r="L5">
        <v>1.5</v>
      </c>
      <c r="N5" t="s">
        <v>299</v>
      </c>
    </row>
    <row r="6" spans="1:16" x14ac:dyDescent="0.2">
      <c r="A6" t="s">
        <v>300</v>
      </c>
      <c r="D6" t="s">
        <v>301</v>
      </c>
      <c r="F6" s="23">
        <v>0.85</v>
      </c>
      <c r="J6">
        <v>33</v>
      </c>
      <c r="L6">
        <v>2</v>
      </c>
      <c r="N6" t="s">
        <v>302</v>
      </c>
    </row>
    <row r="7" spans="1:16" x14ac:dyDescent="0.2">
      <c r="A7" t="s">
        <v>303</v>
      </c>
      <c r="D7" t="s">
        <v>304</v>
      </c>
      <c r="F7" s="23">
        <v>0.8</v>
      </c>
      <c r="J7">
        <v>36</v>
      </c>
      <c r="L7">
        <v>2.5</v>
      </c>
    </row>
    <row r="8" spans="1:16" x14ac:dyDescent="0.2">
      <c r="A8" t="s">
        <v>305</v>
      </c>
      <c r="D8" t="s">
        <v>306</v>
      </c>
      <c r="F8" s="23">
        <v>0.75</v>
      </c>
      <c r="J8">
        <v>39</v>
      </c>
      <c r="L8">
        <v>3</v>
      </c>
    </row>
    <row r="9" spans="1:16" x14ac:dyDescent="0.2">
      <c r="A9" t="s">
        <v>307</v>
      </c>
      <c r="D9" t="s">
        <v>308</v>
      </c>
      <c r="F9" s="23">
        <v>0.7</v>
      </c>
      <c r="L9">
        <v>3.5</v>
      </c>
    </row>
    <row r="10" spans="1:16" x14ac:dyDescent="0.2">
      <c r="A10" t="s">
        <v>309</v>
      </c>
      <c r="D10" t="s">
        <v>310</v>
      </c>
      <c r="F10" s="23">
        <v>0.65</v>
      </c>
      <c r="L10">
        <v>4</v>
      </c>
    </row>
    <row r="11" spans="1:16" x14ac:dyDescent="0.2">
      <c r="A11" t="s">
        <v>311</v>
      </c>
      <c r="D11" t="s">
        <v>312</v>
      </c>
      <c r="F11" s="23">
        <v>0.6</v>
      </c>
      <c r="L11">
        <v>4.5</v>
      </c>
    </row>
    <row r="12" spans="1:16" x14ac:dyDescent="0.2">
      <c r="A12" t="s">
        <v>313</v>
      </c>
      <c r="D12" t="s">
        <v>314</v>
      </c>
      <c r="F12" s="23">
        <v>0.55000000000000004</v>
      </c>
      <c r="L12">
        <v>5</v>
      </c>
    </row>
    <row r="13" spans="1:16" x14ac:dyDescent="0.2">
      <c r="A13" t="s">
        <v>315</v>
      </c>
      <c r="D13" t="s">
        <v>316</v>
      </c>
      <c r="F13" s="23">
        <v>0.5</v>
      </c>
      <c r="L13">
        <v>5.5</v>
      </c>
    </row>
    <row r="14" spans="1:16" x14ac:dyDescent="0.2">
      <c r="A14" t="s">
        <v>317</v>
      </c>
      <c r="D14" t="s">
        <v>318</v>
      </c>
      <c r="F14" s="23">
        <v>0.45</v>
      </c>
      <c r="L14">
        <v>6</v>
      </c>
    </row>
    <row r="15" spans="1:16" x14ac:dyDescent="0.2">
      <c r="A15" t="s">
        <v>319</v>
      </c>
      <c r="D15" t="s">
        <v>320</v>
      </c>
      <c r="F15" s="23">
        <v>0.4</v>
      </c>
      <c r="L15">
        <v>6.5</v>
      </c>
    </row>
    <row r="16" spans="1:16" x14ac:dyDescent="0.2">
      <c r="A16" t="s">
        <v>321</v>
      </c>
      <c r="D16" t="s">
        <v>322</v>
      </c>
      <c r="F16" s="23">
        <v>0.35</v>
      </c>
      <c r="L16">
        <v>7</v>
      </c>
    </row>
    <row r="17" spans="1:12" x14ac:dyDescent="0.2">
      <c r="A17" t="s">
        <v>323</v>
      </c>
      <c r="D17" t="s">
        <v>324</v>
      </c>
      <c r="F17" s="23">
        <v>0.3</v>
      </c>
      <c r="L17">
        <v>7.5</v>
      </c>
    </row>
    <row r="18" spans="1:12" x14ac:dyDescent="0.2">
      <c r="A18" t="s">
        <v>325</v>
      </c>
      <c r="D18" t="s">
        <v>326</v>
      </c>
      <c r="F18" s="23">
        <v>0.25</v>
      </c>
      <c r="L18">
        <v>8</v>
      </c>
    </row>
    <row r="19" spans="1:12" x14ac:dyDescent="0.2">
      <c r="A19" t="s">
        <v>327</v>
      </c>
      <c r="D19" t="s">
        <v>328</v>
      </c>
      <c r="F19" s="23">
        <v>0.2</v>
      </c>
      <c r="L19">
        <v>8.5</v>
      </c>
    </row>
    <row r="20" spans="1:12" x14ac:dyDescent="0.2">
      <c r="A20" t="s">
        <v>329</v>
      </c>
      <c r="D20" t="s">
        <v>330</v>
      </c>
      <c r="F20" s="23">
        <v>0.15</v>
      </c>
      <c r="L20">
        <v>9</v>
      </c>
    </row>
    <row r="21" spans="1:12" x14ac:dyDescent="0.2">
      <c r="A21" t="s">
        <v>331</v>
      </c>
      <c r="D21" t="s">
        <v>332</v>
      </c>
      <c r="F21" s="23">
        <v>0.1</v>
      </c>
      <c r="L21">
        <v>9.5</v>
      </c>
    </row>
    <row r="22" spans="1:12" x14ac:dyDescent="0.2">
      <c r="A22" t="s">
        <v>333</v>
      </c>
      <c r="D22" t="s">
        <v>334</v>
      </c>
      <c r="F22" s="23">
        <v>0.05</v>
      </c>
      <c r="L22">
        <v>10</v>
      </c>
    </row>
    <row r="23" spans="1:12" x14ac:dyDescent="0.2">
      <c r="A23" t="s">
        <v>335</v>
      </c>
      <c r="D23" t="s">
        <v>336</v>
      </c>
      <c r="F23" s="23">
        <v>0</v>
      </c>
      <c r="H23" s="23"/>
    </row>
    <row r="24" spans="1:12" x14ac:dyDescent="0.2">
      <c r="A24" t="s">
        <v>337</v>
      </c>
      <c r="D24" t="s">
        <v>338</v>
      </c>
    </row>
    <row r="25" spans="1:12" x14ac:dyDescent="0.2">
      <c r="A25" t="s">
        <v>339</v>
      </c>
      <c r="D25" t="s">
        <v>340</v>
      </c>
    </row>
    <row r="26" spans="1:12" x14ac:dyDescent="0.2">
      <c r="A26" t="s">
        <v>341</v>
      </c>
      <c r="D26" t="s">
        <v>342</v>
      </c>
    </row>
    <row r="27" spans="1:12" x14ac:dyDescent="0.2">
      <c r="A27" t="s">
        <v>343</v>
      </c>
      <c r="D27" t="s">
        <v>344</v>
      </c>
    </row>
    <row r="28" spans="1:12" x14ac:dyDescent="0.2">
      <c r="A28" t="s">
        <v>345</v>
      </c>
      <c r="D28" t="s">
        <v>346</v>
      </c>
    </row>
    <row r="29" spans="1:12" x14ac:dyDescent="0.2">
      <c r="A29" t="s">
        <v>347</v>
      </c>
      <c r="D29" t="s">
        <v>348</v>
      </c>
    </row>
    <row r="30" spans="1:12" x14ac:dyDescent="0.2">
      <c r="A30" t="s">
        <v>349</v>
      </c>
      <c r="D30" t="s">
        <v>350</v>
      </c>
    </row>
    <row r="31" spans="1:12" x14ac:dyDescent="0.2">
      <c r="A31" t="s">
        <v>351</v>
      </c>
      <c r="D31" t="s">
        <v>352</v>
      </c>
    </row>
    <row r="32" spans="1:12" x14ac:dyDescent="0.2">
      <c r="A32" t="s">
        <v>353</v>
      </c>
      <c r="D32" t="s">
        <v>354</v>
      </c>
    </row>
    <row r="33" spans="1:4" x14ac:dyDescent="0.2">
      <c r="A33" t="s">
        <v>355</v>
      </c>
      <c r="D33" t="s">
        <v>356</v>
      </c>
    </row>
    <row r="34" spans="1:4" x14ac:dyDescent="0.2">
      <c r="A34" t="s">
        <v>357</v>
      </c>
      <c r="D34" t="s">
        <v>358</v>
      </c>
    </row>
    <row r="35" spans="1:4" x14ac:dyDescent="0.2">
      <c r="A35" t="s">
        <v>359</v>
      </c>
      <c r="D35" t="s">
        <v>360</v>
      </c>
    </row>
    <row r="36" spans="1:4" x14ac:dyDescent="0.2">
      <c r="A36" t="s">
        <v>361</v>
      </c>
      <c r="D36" t="s">
        <v>362</v>
      </c>
    </row>
    <row r="37" spans="1:4" x14ac:dyDescent="0.2">
      <c r="A37" t="s">
        <v>363</v>
      </c>
      <c r="D37" t="s">
        <v>364</v>
      </c>
    </row>
    <row r="38" spans="1:4" x14ac:dyDescent="0.2">
      <c r="A38" t="s">
        <v>365</v>
      </c>
      <c r="D38" t="s">
        <v>366</v>
      </c>
    </row>
    <row r="39" spans="1:4" x14ac:dyDescent="0.2">
      <c r="A39" t="s">
        <v>367</v>
      </c>
      <c r="D39" t="s">
        <v>368</v>
      </c>
    </row>
    <row r="40" spans="1:4" x14ac:dyDescent="0.2">
      <c r="A40" t="s">
        <v>369</v>
      </c>
      <c r="D40" t="s">
        <v>370</v>
      </c>
    </row>
    <row r="41" spans="1:4" x14ac:dyDescent="0.2">
      <c r="A41" t="s">
        <v>371</v>
      </c>
      <c r="D41" t="s">
        <v>372</v>
      </c>
    </row>
    <row r="42" spans="1:4" x14ac:dyDescent="0.2">
      <c r="A42" t="s">
        <v>373</v>
      </c>
      <c r="D42" t="s">
        <v>374</v>
      </c>
    </row>
    <row r="43" spans="1:4" x14ac:dyDescent="0.2">
      <c r="A43" t="s">
        <v>375</v>
      </c>
      <c r="D43" t="s">
        <v>376</v>
      </c>
    </row>
    <row r="44" spans="1:4" x14ac:dyDescent="0.2">
      <c r="A44" t="s">
        <v>377</v>
      </c>
      <c r="D44" t="s">
        <v>378</v>
      </c>
    </row>
    <row r="45" spans="1:4" x14ac:dyDescent="0.2">
      <c r="A45" t="s">
        <v>379</v>
      </c>
      <c r="D45" t="s">
        <v>380</v>
      </c>
    </row>
    <row r="46" spans="1:4" x14ac:dyDescent="0.2">
      <c r="A46" t="s">
        <v>381</v>
      </c>
      <c r="D46" t="s">
        <v>382</v>
      </c>
    </row>
    <row r="47" spans="1:4" x14ac:dyDescent="0.2">
      <c r="A47" t="s">
        <v>383</v>
      </c>
      <c r="D47" t="s">
        <v>384</v>
      </c>
    </row>
    <row r="48" spans="1:4" x14ac:dyDescent="0.2">
      <c r="A48" t="s">
        <v>385</v>
      </c>
      <c r="D48" t="s">
        <v>386</v>
      </c>
    </row>
    <row r="49" spans="1:4" x14ac:dyDescent="0.2">
      <c r="A49" t="s">
        <v>387</v>
      </c>
      <c r="D49" t="s">
        <v>388</v>
      </c>
    </row>
    <row r="50" spans="1:4" x14ac:dyDescent="0.2">
      <c r="A50" t="s">
        <v>389</v>
      </c>
      <c r="D50" t="s">
        <v>390</v>
      </c>
    </row>
    <row r="51" spans="1:4" x14ac:dyDescent="0.2">
      <c r="A51" t="s">
        <v>391</v>
      </c>
      <c r="D51" t="s">
        <v>392</v>
      </c>
    </row>
    <row r="52" spans="1:4" x14ac:dyDescent="0.2">
      <c r="A52" t="s">
        <v>393</v>
      </c>
      <c r="D52" t="s">
        <v>394</v>
      </c>
    </row>
    <row r="53" spans="1:4" x14ac:dyDescent="0.2">
      <c r="A53" t="s">
        <v>395</v>
      </c>
      <c r="D53" t="s">
        <v>396</v>
      </c>
    </row>
    <row r="54" spans="1:4" x14ac:dyDescent="0.2">
      <c r="A54" t="s">
        <v>397</v>
      </c>
      <c r="D54" t="s">
        <v>398</v>
      </c>
    </row>
    <row r="55" spans="1:4" x14ac:dyDescent="0.2">
      <c r="A55" t="s">
        <v>399</v>
      </c>
      <c r="D55" t="s">
        <v>400</v>
      </c>
    </row>
    <row r="56" spans="1:4" x14ac:dyDescent="0.2">
      <c r="A56" t="s">
        <v>401</v>
      </c>
      <c r="D56" t="s">
        <v>402</v>
      </c>
    </row>
    <row r="57" spans="1:4" x14ac:dyDescent="0.2">
      <c r="A57" t="s">
        <v>403</v>
      </c>
      <c r="D57" t="s">
        <v>404</v>
      </c>
    </row>
    <row r="58" spans="1:4" x14ac:dyDescent="0.2">
      <c r="A58" t="s">
        <v>405</v>
      </c>
      <c r="D58" t="s">
        <v>406</v>
      </c>
    </row>
    <row r="59" spans="1:4" x14ac:dyDescent="0.2">
      <c r="A59" t="s">
        <v>407</v>
      </c>
      <c r="D59" t="s">
        <v>408</v>
      </c>
    </row>
    <row r="60" spans="1:4" x14ac:dyDescent="0.2">
      <c r="A60" t="s">
        <v>409</v>
      </c>
      <c r="D60" t="s">
        <v>410</v>
      </c>
    </row>
    <row r="61" spans="1:4" x14ac:dyDescent="0.2">
      <c r="A61" t="s">
        <v>411</v>
      </c>
      <c r="D61" t="s">
        <v>412</v>
      </c>
    </row>
    <row r="62" spans="1:4" x14ac:dyDescent="0.2">
      <c r="A62" t="s">
        <v>413</v>
      </c>
      <c r="D62" t="s">
        <v>414</v>
      </c>
    </row>
    <row r="63" spans="1:4" x14ac:dyDescent="0.2">
      <c r="A63" t="s">
        <v>415</v>
      </c>
      <c r="D63" t="s">
        <v>416</v>
      </c>
    </row>
    <row r="64" spans="1:4" x14ac:dyDescent="0.2">
      <c r="A64" t="s">
        <v>417</v>
      </c>
      <c r="D64" t="s">
        <v>418</v>
      </c>
    </row>
    <row r="65" spans="1:4" x14ac:dyDescent="0.2">
      <c r="A65" t="s">
        <v>419</v>
      </c>
      <c r="D65" t="s">
        <v>420</v>
      </c>
    </row>
    <row r="66" spans="1:4" x14ac:dyDescent="0.2">
      <c r="A66" t="s">
        <v>421</v>
      </c>
      <c r="D66" t="s">
        <v>422</v>
      </c>
    </row>
    <row r="67" spans="1:4" x14ac:dyDescent="0.2">
      <c r="A67" t="s">
        <v>423</v>
      </c>
      <c r="D67" t="s">
        <v>424</v>
      </c>
    </row>
    <row r="68" spans="1:4" x14ac:dyDescent="0.2">
      <c r="A68" t="s">
        <v>425</v>
      </c>
      <c r="D68" t="s">
        <v>426</v>
      </c>
    </row>
    <row r="69" spans="1:4" x14ac:dyDescent="0.2">
      <c r="A69" t="s">
        <v>427</v>
      </c>
      <c r="D69" t="s">
        <v>428</v>
      </c>
    </row>
    <row r="70" spans="1:4" x14ac:dyDescent="0.2">
      <c r="A70" t="s">
        <v>429</v>
      </c>
      <c r="D70" t="s">
        <v>430</v>
      </c>
    </row>
    <row r="71" spans="1:4" x14ac:dyDescent="0.2">
      <c r="A71" t="s">
        <v>431</v>
      </c>
      <c r="D71" t="s">
        <v>432</v>
      </c>
    </row>
    <row r="72" spans="1:4" x14ac:dyDescent="0.2">
      <c r="A72" t="s">
        <v>433</v>
      </c>
      <c r="D72" t="s">
        <v>434</v>
      </c>
    </row>
    <row r="73" spans="1:4" x14ac:dyDescent="0.2">
      <c r="A73" t="s">
        <v>435</v>
      </c>
      <c r="D73" t="s">
        <v>436</v>
      </c>
    </row>
    <row r="74" spans="1:4" x14ac:dyDescent="0.2">
      <c r="A74" t="s">
        <v>437</v>
      </c>
      <c r="D74" t="s">
        <v>438</v>
      </c>
    </row>
    <row r="75" spans="1:4" x14ac:dyDescent="0.2">
      <c r="A75" t="s">
        <v>439</v>
      </c>
      <c r="D75" t="s">
        <v>440</v>
      </c>
    </row>
    <row r="76" spans="1:4" x14ac:dyDescent="0.2">
      <c r="A76" t="s">
        <v>441</v>
      </c>
      <c r="D76" t="s">
        <v>442</v>
      </c>
    </row>
    <row r="77" spans="1:4" x14ac:dyDescent="0.2">
      <c r="A77" t="s">
        <v>443</v>
      </c>
      <c r="D77" t="s">
        <v>444</v>
      </c>
    </row>
    <row r="78" spans="1:4" x14ac:dyDescent="0.2">
      <c r="A78" t="s">
        <v>445</v>
      </c>
      <c r="D78" t="s">
        <v>446</v>
      </c>
    </row>
    <row r="79" spans="1:4" x14ac:dyDescent="0.2">
      <c r="A79" t="s">
        <v>447</v>
      </c>
      <c r="D79" t="s">
        <v>448</v>
      </c>
    </row>
    <row r="80" spans="1:4" x14ac:dyDescent="0.2">
      <c r="A80" t="s">
        <v>449</v>
      </c>
      <c r="D80" t="s">
        <v>450</v>
      </c>
    </row>
    <row r="81" spans="1:4" x14ac:dyDescent="0.2">
      <c r="A81" t="s">
        <v>451</v>
      </c>
      <c r="D81" t="s">
        <v>452</v>
      </c>
    </row>
    <row r="82" spans="1:4" x14ac:dyDescent="0.2">
      <c r="A82" t="s">
        <v>453</v>
      </c>
      <c r="D82" t="s">
        <v>454</v>
      </c>
    </row>
    <row r="83" spans="1:4" x14ac:dyDescent="0.2">
      <c r="A83" t="s">
        <v>455</v>
      </c>
      <c r="D83" t="s">
        <v>456</v>
      </c>
    </row>
    <row r="84" spans="1:4" x14ac:dyDescent="0.2">
      <c r="A84" t="s">
        <v>457</v>
      </c>
      <c r="D84" t="s">
        <v>458</v>
      </c>
    </row>
    <row r="85" spans="1:4" x14ac:dyDescent="0.2">
      <c r="A85" t="s">
        <v>459</v>
      </c>
      <c r="D85" t="s">
        <v>460</v>
      </c>
    </row>
    <row r="86" spans="1:4" x14ac:dyDescent="0.2">
      <c r="A86" t="s">
        <v>461</v>
      </c>
      <c r="D86" t="s">
        <v>462</v>
      </c>
    </row>
    <row r="87" spans="1:4" x14ac:dyDescent="0.2">
      <c r="A87" t="s">
        <v>463</v>
      </c>
      <c r="D87" t="s">
        <v>464</v>
      </c>
    </row>
    <row r="88" spans="1:4" x14ac:dyDescent="0.2">
      <c r="A88" t="s">
        <v>465</v>
      </c>
      <c r="D88" t="s">
        <v>466</v>
      </c>
    </row>
    <row r="89" spans="1:4" x14ac:dyDescent="0.2">
      <c r="A89" t="s">
        <v>467</v>
      </c>
      <c r="D89" t="s">
        <v>468</v>
      </c>
    </row>
    <row r="90" spans="1:4" x14ac:dyDescent="0.2">
      <c r="A90" t="s">
        <v>469</v>
      </c>
      <c r="D90" t="s">
        <v>470</v>
      </c>
    </row>
    <row r="91" spans="1:4" x14ac:dyDescent="0.2">
      <c r="A91" t="s">
        <v>471</v>
      </c>
      <c r="D91" t="s">
        <v>472</v>
      </c>
    </row>
    <row r="92" spans="1:4" x14ac:dyDescent="0.2">
      <c r="A92" t="s">
        <v>473</v>
      </c>
      <c r="D92" t="s">
        <v>474</v>
      </c>
    </row>
    <row r="93" spans="1:4" x14ac:dyDescent="0.2">
      <c r="A93" t="s">
        <v>475</v>
      </c>
      <c r="D93" t="s">
        <v>476</v>
      </c>
    </row>
    <row r="94" spans="1:4" x14ac:dyDescent="0.2">
      <c r="A94" t="s">
        <v>477</v>
      </c>
      <c r="D94" t="s">
        <v>478</v>
      </c>
    </row>
    <row r="95" spans="1:4" x14ac:dyDescent="0.2">
      <c r="A95" t="s">
        <v>479</v>
      </c>
      <c r="D95" t="s">
        <v>480</v>
      </c>
    </row>
    <row r="96" spans="1:4" x14ac:dyDescent="0.2">
      <c r="A96" t="s">
        <v>481</v>
      </c>
      <c r="D96" t="s">
        <v>482</v>
      </c>
    </row>
    <row r="97" spans="1:4" x14ac:dyDescent="0.2">
      <c r="A97" t="s">
        <v>483</v>
      </c>
      <c r="D97" t="s">
        <v>484</v>
      </c>
    </row>
    <row r="98" spans="1:4" x14ac:dyDescent="0.2">
      <c r="A98" t="s">
        <v>485</v>
      </c>
      <c r="D98" t="s">
        <v>486</v>
      </c>
    </row>
    <row r="99" spans="1:4" x14ac:dyDescent="0.2">
      <c r="A99" t="s">
        <v>487</v>
      </c>
      <c r="D99" t="s">
        <v>488</v>
      </c>
    </row>
    <row r="100" spans="1:4" x14ac:dyDescent="0.2">
      <c r="A100" t="s">
        <v>489</v>
      </c>
      <c r="D100" t="s">
        <v>490</v>
      </c>
    </row>
    <row r="101" spans="1:4" x14ac:dyDescent="0.2">
      <c r="A101" t="s">
        <v>491</v>
      </c>
      <c r="D101" t="s">
        <v>492</v>
      </c>
    </row>
    <row r="102" spans="1:4" x14ac:dyDescent="0.2">
      <c r="A102" t="s">
        <v>493</v>
      </c>
      <c r="D102" t="s">
        <v>494</v>
      </c>
    </row>
    <row r="103" spans="1:4" x14ac:dyDescent="0.2">
      <c r="A103" t="s">
        <v>495</v>
      </c>
      <c r="D103" t="s">
        <v>496</v>
      </c>
    </row>
    <row r="104" spans="1:4" x14ac:dyDescent="0.2">
      <c r="A104" t="s">
        <v>497</v>
      </c>
      <c r="D104" t="s">
        <v>498</v>
      </c>
    </row>
    <row r="105" spans="1:4" x14ac:dyDescent="0.2">
      <c r="A105" t="s">
        <v>499</v>
      </c>
      <c r="D105" t="s">
        <v>500</v>
      </c>
    </row>
    <row r="106" spans="1:4" x14ac:dyDescent="0.2">
      <c r="A106" t="s">
        <v>501</v>
      </c>
      <c r="D106" t="s">
        <v>502</v>
      </c>
    </row>
    <row r="107" spans="1:4" x14ac:dyDescent="0.2">
      <c r="A107" t="s">
        <v>503</v>
      </c>
      <c r="D107" t="s">
        <v>504</v>
      </c>
    </row>
    <row r="108" spans="1:4" x14ac:dyDescent="0.2">
      <c r="A108" t="s">
        <v>505</v>
      </c>
      <c r="D108" t="s">
        <v>506</v>
      </c>
    </row>
    <row r="109" spans="1:4" x14ac:dyDescent="0.2">
      <c r="A109" t="s">
        <v>507</v>
      </c>
      <c r="D109" t="s">
        <v>508</v>
      </c>
    </row>
    <row r="110" spans="1:4" x14ac:dyDescent="0.2">
      <c r="A110" t="s">
        <v>509</v>
      </c>
      <c r="D110" t="s">
        <v>510</v>
      </c>
    </row>
    <row r="111" spans="1:4" x14ac:dyDescent="0.2">
      <c r="A111" t="s">
        <v>511</v>
      </c>
      <c r="D111" t="s">
        <v>512</v>
      </c>
    </row>
    <row r="112" spans="1:4" x14ac:dyDescent="0.2">
      <c r="A112" t="s">
        <v>513</v>
      </c>
      <c r="D112" t="s">
        <v>514</v>
      </c>
    </row>
    <row r="113" spans="1:4" x14ac:dyDescent="0.2">
      <c r="A113" t="s">
        <v>515</v>
      </c>
      <c r="D113" t="s">
        <v>516</v>
      </c>
    </row>
    <row r="114" spans="1:4" x14ac:dyDescent="0.2">
      <c r="A114" t="s">
        <v>517</v>
      </c>
      <c r="D114" t="s">
        <v>518</v>
      </c>
    </row>
    <row r="115" spans="1:4" x14ac:dyDescent="0.2">
      <c r="A115" t="s">
        <v>519</v>
      </c>
      <c r="D115" t="s">
        <v>520</v>
      </c>
    </row>
    <row r="116" spans="1:4" x14ac:dyDescent="0.2">
      <c r="A116" t="s">
        <v>521</v>
      </c>
      <c r="D116" t="s">
        <v>514</v>
      </c>
    </row>
    <row r="117" spans="1:4" x14ac:dyDescent="0.2">
      <c r="A117" t="s">
        <v>522</v>
      </c>
      <c r="D117" t="s">
        <v>516</v>
      </c>
    </row>
    <row r="118" spans="1:4" x14ac:dyDescent="0.2">
      <c r="A118" t="s">
        <v>523</v>
      </c>
      <c r="D118" t="s">
        <v>518</v>
      </c>
    </row>
    <row r="119" spans="1:4" x14ac:dyDescent="0.2">
      <c r="A119" t="s">
        <v>524</v>
      </c>
      <c r="D119" t="s">
        <v>520</v>
      </c>
    </row>
    <row r="120" spans="1:4" x14ac:dyDescent="0.2">
      <c r="A120" t="s">
        <v>525</v>
      </c>
    </row>
    <row r="121" spans="1:4" x14ac:dyDescent="0.2">
      <c r="A121" t="s">
        <v>526</v>
      </c>
    </row>
    <row r="122" spans="1:4" x14ac:dyDescent="0.2">
      <c r="A122" t="s">
        <v>527</v>
      </c>
    </row>
    <row r="123" spans="1:4" x14ac:dyDescent="0.2">
      <c r="A123" t="s">
        <v>528</v>
      </c>
    </row>
    <row r="124" spans="1:4" x14ac:dyDescent="0.2">
      <c r="A124" t="s">
        <v>529</v>
      </c>
    </row>
    <row r="125" spans="1:4" x14ac:dyDescent="0.2">
      <c r="A125" t="s">
        <v>530</v>
      </c>
    </row>
    <row r="126" spans="1:4" x14ac:dyDescent="0.2">
      <c r="A126" t="s">
        <v>531</v>
      </c>
    </row>
    <row r="127" spans="1:4" x14ac:dyDescent="0.2">
      <c r="A127" t="s">
        <v>532</v>
      </c>
    </row>
    <row r="128" spans="1:4" x14ac:dyDescent="0.2">
      <c r="A128" t="s">
        <v>533</v>
      </c>
    </row>
    <row r="129" spans="1:1" x14ac:dyDescent="0.2">
      <c r="A129" t="s">
        <v>534</v>
      </c>
    </row>
    <row r="130" spans="1:1" x14ac:dyDescent="0.2">
      <c r="A130" t="s">
        <v>535</v>
      </c>
    </row>
    <row r="131" spans="1:1" x14ac:dyDescent="0.2">
      <c r="A131" t="s">
        <v>536</v>
      </c>
    </row>
    <row r="132" spans="1:1" x14ac:dyDescent="0.2">
      <c r="A132" t="s">
        <v>537</v>
      </c>
    </row>
    <row r="133" spans="1:1" x14ac:dyDescent="0.2">
      <c r="A133" t="s">
        <v>538</v>
      </c>
    </row>
    <row r="134" spans="1:1" x14ac:dyDescent="0.2">
      <c r="A134" t="s">
        <v>539</v>
      </c>
    </row>
    <row r="135" spans="1:1" x14ac:dyDescent="0.2">
      <c r="A135" t="s">
        <v>540</v>
      </c>
    </row>
    <row r="136" spans="1:1" x14ac:dyDescent="0.2">
      <c r="A136" t="s">
        <v>541</v>
      </c>
    </row>
    <row r="137" spans="1:1" x14ac:dyDescent="0.2">
      <c r="A137" t="s">
        <v>542</v>
      </c>
    </row>
    <row r="138" spans="1:1" x14ac:dyDescent="0.2">
      <c r="A138" t="s">
        <v>543</v>
      </c>
    </row>
    <row r="139" spans="1:1" x14ac:dyDescent="0.2">
      <c r="A139" t="s">
        <v>544</v>
      </c>
    </row>
    <row r="140" spans="1:1" x14ac:dyDescent="0.2">
      <c r="A140" t="s">
        <v>545</v>
      </c>
    </row>
    <row r="141" spans="1:1" x14ac:dyDescent="0.2">
      <c r="A141" t="s">
        <v>546</v>
      </c>
    </row>
    <row r="142" spans="1:1" x14ac:dyDescent="0.2">
      <c r="A142" t="s">
        <v>547</v>
      </c>
    </row>
    <row r="143" spans="1:1" x14ac:dyDescent="0.2">
      <c r="A143" t="s">
        <v>548</v>
      </c>
    </row>
    <row r="144" spans="1:1" x14ac:dyDescent="0.2">
      <c r="A144" t="s">
        <v>549</v>
      </c>
    </row>
    <row r="145" spans="1:1" x14ac:dyDescent="0.2">
      <c r="A145" t="s">
        <v>550</v>
      </c>
    </row>
    <row r="146" spans="1:1" x14ac:dyDescent="0.2">
      <c r="A146" t="s">
        <v>551</v>
      </c>
    </row>
    <row r="147" spans="1:1" x14ac:dyDescent="0.2">
      <c r="A147" t="s">
        <v>552</v>
      </c>
    </row>
    <row r="148" spans="1:1" x14ac:dyDescent="0.2">
      <c r="A148" t="s">
        <v>553</v>
      </c>
    </row>
    <row r="149" spans="1:1" x14ac:dyDescent="0.2">
      <c r="A149" t="s">
        <v>554</v>
      </c>
    </row>
    <row r="150" spans="1:1" x14ac:dyDescent="0.2">
      <c r="A150" t="s">
        <v>555</v>
      </c>
    </row>
    <row r="151" spans="1:1" x14ac:dyDescent="0.2">
      <c r="A151" t="s">
        <v>556</v>
      </c>
    </row>
    <row r="152" spans="1:1" x14ac:dyDescent="0.2">
      <c r="A152" t="s">
        <v>557</v>
      </c>
    </row>
    <row r="153" spans="1:1" x14ac:dyDescent="0.2">
      <c r="A153" t="s">
        <v>558</v>
      </c>
    </row>
    <row r="154" spans="1:1" x14ac:dyDescent="0.2">
      <c r="A154" t="s">
        <v>559</v>
      </c>
    </row>
    <row r="155" spans="1:1" x14ac:dyDescent="0.2">
      <c r="A155" t="s">
        <v>560</v>
      </c>
    </row>
    <row r="156" spans="1:1" x14ac:dyDescent="0.2">
      <c r="A156" t="s">
        <v>561</v>
      </c>
    </row>
    <row r="157" spans="1:1" x14ac:dyDescent="0.2">
      <c r="A157" t="s">
        <v>562</v>
      </c>
    </row>
    <row r="158" spans="1:1" x14ac:dyDescent="0.2">
      <c r="A158" t="s">
        <v>563</v>
      </c>
    </row>
    <row r="159" spans="1:1" x14ac:dyDescent="0.2">
      <c r="A159" t="s">
        <v>564</v>
      </c>
    </row>
    <row r="160" spans="1:1" x14ac:dyDescent="0.2">
      <c r="A160" t="s">
        <v>565</v>
      </c>
    </row>
    <row r="161" spans="1:1" x14ac:dyDescent="0.2">
      <c r="A161" t="s">
        <v>566</v>
      </c>
    </row>
    <row r="162" spans="1:1" x14ac:dyDescent="0.2">
      <c r="A162" t="s">
        <v>567</v>
      </c>
    </row>
    <row r="163" spans="1:1" x14ac:dyDescent="0.2">
      <c r="A163" t="s">
        <v>568</v>
      </c>
    </row>
    <row r="164" spans="1:1" x14ac:dyDescent="0.2">
      <c r="A164" t="s">
        <v>569</v>
      </c>
    </row>
    <row r="165" spans="1:1" x14ac:dyDescent="0.2">
      <c r="A165" t="s">
        <v>570</v>
      </c>
    </row>
    <row r="166" spans="1:1" x14ac:dyDescent="0.2">
      <c r="A166" t="s">
        <v>571</v>
      </c>
    </row>
    <row r="167" spans="1:1" x14ac:dyDescent="0.2">
      <c r="A167" t="s">
        <v>572</v>
      </c>
    </row>
    <row r="168" spans="1:1" x14ac:dyDescent="0.2">
      <c r="A168" t="s">
        <v>573</v>
      </c>
    </row>
    <row r="169" spans="1:1" x14ac:dyDescent="0.2">
      <c r="A169" t="s">
        <v>574</v>
      </c>
    </row>
    <row r="170" spans="1:1" x14ac:dyDescent="0.2">
      <c r="A170" t="s">
        <v>575</v>
      </c>
    </row>
    <row r="171" spans="1:1" x14ac:dyDescent="0.2">
      <c r="A171" t="s">
        <v>576</v>
      </c>
    </row>
    <row r="172" spans="1:1" x14ac:dyDescent="0.2">
      <c r="A172" t="s">
        <v>577</v>
      </c>
    </row>
    <row r="173" spans="1:1" x14ac:dyDescent="0.2">
      <c r="A173" t="s">
        <v>578</v>
      </c>
    </row>
    <row r="174" spans="1:1" x14ac:dyDescent="0.2">
      <c r="A174" t="s">
        <v>579</v>
      </c>
    </row>
    <row r="175" spans="1:1" x14ac:dyDescent="0.2">
      <c r="A175" t="s">
        <v>580</v>
      </c>
    </row>
    <row r="176" spans="1:1" x14ac:dyDescent="0.2">
      <c r="A176" t="s">
        <v>581</v>
      </c>
    </row>
    <row r="177" spans="1:1" x14ac:dyDescent="0.2">
      <c r="A177" t="s">
        <v>582</v>
      </c>
    </row>
    <row r="178" spans="1:1" x14ac:dyDescent="0.2">
      <c r="A178" t="s">
        <v>583</v>
      </c>
    </row>
    <row r="179" spans="1:1" x14ac:dyDescent="0.2">
      <c r="A179" t="s">
        <v>584</v>
      </c>
    </row>
    <row r="180" spans="1:1" x14ac:dyDescent="0.2">
      <c r="A180" t="s">
        <v>585</v>
      </c>
    </row>
    <row r="181" spans="1:1" x14ac:dyDescent="0.2">
      <c r="A181" t="s">
        <v>586</v>
      </c>
    </row>
    <row r="182" spans="1:1" x14ac:dyDescent="0.2">
      <c r="A182" t="s">
        <v>587</v>
      </c>
    </row>
    <row r="183" spans="1:1" x14ac:dyDescent="0.2">
      <c r="A183" t="s">
        <v>588</v>
      </c>
    </row>
    <row r="184" spans="1:1" x14ac:dyDescent="0.2">
      <c r="A184" t="s">
        <v>589</v>
      </c>
    </row>
    <row r="185" spans="1:1" x14ac:dyDescent="0.2">
      <c r="A185" t="s">
        <v>590</v>
      </c>
    </row>
    <row r="186" spans="1:1" x14ac:dyDescent="0.2">
      <c r="A186" t="s">
        <v>591</v>
      </c>
    </row>
    <row r="187" spans="1:1" x14ac:dyDescent="0.2">
      <c r="A187" t="s">
        <v>592</v>
      </c>
    </row>
    <row r="188" spans="1:1" x14ac:dyDescent="0.2">
      <c r="A188" t="s">
        <v>593</v>
      </c>
    </row>
    <row r="189" spans="1:1" x14ac:dyDescent="0.2">
      <c r="A189" t="s">
        <v>594</v>
      </c>
    </row>
    <row r="190" spans="1:1" x14ac:dyDescent="0.2">
      <c r="A190" t="s">
        <v>595</v>
      </c>
    </row>
    <row r="191" spans="1:1" x14ac:dyDescent="0.2">
      <c r="A191" t="s">
        <v>596</v>
      </c>
    </row>
    <row r="192" spans="1:1" x14ac:dyDescent="0.2">
      <c r="A192" t="s">
        <v>597</v>
      </c>
    </row>
    <row r="193" spans="1:1" x14ac:dyDescent="0.2">
      <c r="A193" t="s">
        <v>598</v>
      </c>
    </row>
    <row r="194" spans="1:1" x14ac:dyDescent="0.2">
      <c r="A194" t="s">
        <v>599</v>
      </c>
    </row>
    <row r="195" spans="1:1" x14ac:dyDescent="0.2">
      <c r="A195" t="s">
        <v>600</v>
      </c>
    </row>
    <row r="196" spans="1:1" x14ac:dyDescent="0.2">
      <c r="A196" t="s">
        <v>601</v>
      </c>
    </row>
    <row r="197" spans="1:1" x14ac:dyDescent="0.2">
      <c r="A197" t="s">
        <v>602</v>
      </c>
    </row>
    <row r="198" spans="1:1" x14ac:dyDescent="0.2">
      <c r="A198" t="s">
        <v>603</v>
      </c>
    </row>
    <row r="199" spans="1:1" x14ac:dyDescent="0.2">
      <c r="A199" t="s">
        <v>604</v>
      </c>
    </row>
    <row r="200" spans="1:1" x14ac:dyDescent="0.2">
      <c r="A200" t="s">
        <v>605</v>
      </c>
    </row>
    <row r="201" spans="1:1" x14ac:dyDescent="0.2">
      <c r="A201" t="s">
        <v>606</v>
      </c>
    </row>
    <row r="202" spans="1:1" x14ac:dyDescent="0.2">
      <c r="A202" t="s">
        <v>607</v>
      </c>
    </row>
    <row r="203" spans="1:1" x14ac:dyDescent="0.2">
      <c r="A203" t="s">
        <v>608</v>
      </c>
    </row>
    <row r="204" spans="1:1" x14ac:dyDescent="0.2">
      <c r="A204" t="s">
        <v>609</v>
      </c>
    </row>
    <row r="205" spans="1:1" x14ac:dyDescent="0.2">
      <c r="A205" t="s">
        <v>610</v>
      </c>
    </row>
    <row r="206" spans="1:1" x14ac:dyDescent="0.2">
      <c r="A206" t="s">
        <v>611</v>
      </c>
    </row>
    <row r="207" spans="1:1" x14ac:dyDescent="0.2">
      <c r="A207" t="s">
        <v>612</v>
      </c>
    </row>
    <row r="208" spans="1:1" x14ac:dyDescent="0.2">
      <c r="A208" t="s">
        <v>613</v>
      </c>
    </row>
    <row r="209" spans="1:1" x14ac:dyDescent="0.2">
      <c r="A209" t="s">
        <v>614</v>
      </c>
    </row>
    <row r="210" spans="1:1" x14ac:dyDescent="0.2">
      <c r="A210" t="s">
        <v>615</v>
      </c>
    </row>
    <row r="211" spans="1:1" x14ac:dyDescent="0.2">
      <c r="A211" t="s">
        <v>616</v>
      </c>
    </row>
    <row r="212" spans="1:1" x14ac:dyDescent="0.2">
      <c r="A212" t="s">
        <v>617</v>
      </c>
    </row>
    <row r="213" spans="1:1" x14ac:dyDescent="0.2">
      <c r="A213" t="s">
        <v>618</v>
      </c>
    </row>
    <row r="214" spans="1:1" x14ac:dyDescent="0.2">
      <c r="A214" t="s">
        <v>619</v>
      </c>
    </row>
    <row r="215" spans="1:1" x14ac:dyDescent="0.2">
      <c r="A215" t="s">
        <v>620</v>
      </c>
    </row>
    <row r="216" spans="1:1" x14ac:dyDescent="0.2">
      <c r="A216" t="s">
        <v>621</v>
      </c>
    </row>
    <row r="217" spans="1:1" x14ac:dyDescent="0.2">
      <c r="A217" t="s">
        <v>622</v>
      </c>
    </row>
    <row r="218" spans="1:1" x14ac:dyDescent="0.2">
      <c r="A218" t="s">
        <v>623</v>
      </c>
    </row>
    <row r="219" spans="1:1" x14ac:dyDescent="0.2">
      <c r="A219" t="s">
        <v>624</v>
      </c>
    </row>
    <row r="220" spans="1:1" x14ac:dyDescent="0.2">
      <c r="A220" t="s">
        <v>625</v>
      </c>
    </row>
    <row r="221" spans="1:1" x14ac:dyDescent="0.2">
      <c r="A221" t="s">
        <v>626</v>
      </c>
    </row>
    <row r="222" spans="1:1" x14ac:dyDescent="0.2">
      <c r="A222" t="s">
        <v>627</v>
      </c>
    </row>
    <row r="223" spans="1:1" x14ac:dyDescent="0.2">
      <c r="A223" t="s">
        <v>628</v>
      </c>
    </row>
    <row r="224" spans="1:1" x14ac:dyDescent="0.2">
      <c r="A224" t="s">
        <v>629</v>
      </c>
    </row>
    <row r="225" spans="1:1" x14ac:dyDescent="0.2">
      <c r="A225" t="s">
        <v>630</v>
      </c>
    </row>
    <row r="226" spans="1:1" x14ac:dyDescent="0.2">
      <c r="A226" t="s">
        <v>631</v>
      </c>
    </row>
    <row r="227" spans="1:1" x14ac:dyDescent="0.2">
      <c r="A227" t="s">
        <v>632</v>
      </c>
    </row>
    <row r="228" spans="1:1" x14ac:dyDescent="0.2">
      <c r="A228" t="s">
        <v>633</v>
      </c>
    </row>
    <row r="229" spans="1:1" x14ac:dyDescent="0.2">
      <c r="A229" t="s">
        <v>634</v>
      </c>
    </row>
    <row r="230" spans="1:1" x14ac:dyDescent="0.2">
      <c r="A230" t="s">
        <v>635</v>
      </c>
    </row>
    <row r="231" spans="1:1" x14ac:dyDescent="0.2">
      <c r="A231" t="s">
        <v>636</v>
      </c>
    </row>
    <row r="232" spans="1:1" x14ac:dyDescent="0.2">
      <c r="A232" t="s">
        <v>637</v>
      </c>
    </row>
    <row r="233" spans="1:1" x14ac:dyDescent="0.2">
      <c r="A233" t="s">
        <v>638</v>
      </c>
    </row>
    <row r="234" spans="1:1" x14ac:dyDescent="0.2">
      <c r="A234" t="s">
        <v>639</v>
      </c>
    </row>
    <row r="235" spans="1:1" x14ac:dyDescent="0.2">
      <c r="A235" t="s">
        <v>640</v>
      </c>
    </row>
    <row r="236" spans="1:1" x14ac:dyDescent="0.2">
      <c r="A236" t="s">
        <v>641</v>
      </c>
    </row>
    <row r="237" spans="1:1" x14ac:dyDescent="0.2">
      <c r="A237" t="s">
        <v>642</v>
      </c>
    </row>
    <row r="238" spans="1:1" x14ac:dyDescent="0.2">
      <c r="A238" t="s">
        <v>643</v>
      </c>
    </row>
    <row r="239" spans="1:1" x14ac:dyDescent="0.2">
      <c r="A239" t="s">
        <v>644</v>
      </c>
    </row>
    <row r="240" spans="1:1" x14ac:dyDescent="0.2">
      <c r="A240" t="s">
        <v>645</v>
      </c>
    </row>
    <row r="241" spans="1:1" x14ac:dyDescent="0.2">
      <c r="A241" t="s">
        <v>646</v>
      </c>
    </row>
    <row r="242" spans="1:1" x14ac:dyDescent="0.2">
      <c r="A242" t="s">
        <v>647</v>
      </c>
    </row>
    <row r="243" spans="1:1" x14ac:dyDescent="0.2">
      <c r="A243" t="s">
        <v>648</v>
      </c>
    </row>
    <row r="244" spans="1:1" x14ac:dyDescent="0.2">
      <c r="A244" t="s">
        <v>649</v>
      </c>
    </row>
    <row r="245" spans="1:1" x14ac:dyDescent="0.2">
      <c r="A245" t="s">
        <v>650</v>
      </c>
    </row>
    <row r="246" spans="1:1" x14ac:dyDescent="0.2">
      <c r="A246" t="s">
        <v>651</v>
      </c>
    </row>
    <row r="247" spans="1:1" x14ac:dyDescent="0.2">
      <c r="A247" t="s">
        <v>652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Een nieuw document maken." ma:contentTypeScope="" ma:versionID="a3b085d14e267524e1b84631ece1344c">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f81ceb16b03164d36746ebabefae2726"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Props1.xml><?xml version="1.0" encoding="utf-8"?>
<ds:datastoreItem xmlns:ds="http://schemas.openxmlformats.org/officeDocument/2006/customXml" ds:itemID="{02F584C0-42C6-420E-B38B-ADECA6EA1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55085-2C5D-477E-A722-A3067FC4B92B}">
  <ds:schemaRefs>
    <ds:schemaRef ds:uri="http://schemas.microsoft.com/sharepoint/v3/contenttype/forms"/>
  </ds:schemaRefs>
</ds:datastoreItem>
</file>

<file path=customXml/itemProps3.xml><?xml version="1.0" encoding="utf-8"?>
<ds:datastoreItem xmlns:ds="http://schemas.openxmlformats.org/officeDocument/2006/customXml" ds:itemID="{B0468527-90AA-45CC-913A-710BD0755BB5}">
  <ds:schemaRefs>
    <ds:schemaRef ds:uri="http://schemas.microsoft.com/office/2006/metadata/properties"/>
    <ds:schemaRef ds:uri="http://schemas.microsoft.com/office/infopath/2007/PartnerControls"/>
    <ds:schemaRef ds:uri="2d73486d-b1d4-4493-8bba-d0f3998560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Thesis assessment form WU</vt:lpstr>
      <vt:lpstr>Changelog</vt:lpstr>
      <vt:lpstr>Rubric</vt:lpstr>
      <vt:lpstr>constants</vt:lpstr>
      <vt:lpstr>'Thesis assessment form WU'!Afdrukbereik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Hooft-Kuipers, Tineke van der</cp:lastModifiedBy>
  <cp:revision/>
  <dcterms:created xsi:type="dcterms:W3CDTF">2020-07-16T20:28:21Z</dcterms:created>
  <dcterms:modified xsi:type="dcterms:W3CDTF">2022-11-18T08:37:01Z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