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URNET.NL\Homes\hooft017\AppData\FolderRedirection\Desktop\"/>
    </mc:Choice>
  </mc:AlternateContent>
  <xr:revisionPtr revIDLastSave="0" documentId="8_{2C63F1AE-BCFF-4C9E-90F4-CD2DE79A7698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Sheet1!$A$1:$F$125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  <c r="E43" i="1" l="1"/>
  <c r="F9" i="1"/>
  <c r="E23" i="1" l="1"/>
  <c r="F23" i="1" l="1"/>
  <c r="E31" i="1" l="1"/>
  <c r="F31" i="1" s="1"/>
  <c r="E38" i="1"/>
  <c r="F38" i="1" s="1"/>
  <c r="E42" i="1"/>
  <c r="F42" i="1" s="1"/>
  <c r="E45" i="1" l="1"/>
  <c r="E47" i="1" s="1"/>
  <c r="E46" i="1" l="1"/>
  <c r="F47" i="1"/>
</calcChain>
</file>

<file path=xl/sharedStrings.xml><?xml version="1.0" encoding="utf-8"?>
<sst xmlns="http://schemas.openxmlformats.org/spreadsheetml/2006/main" count="433" uniqueCount="425">
  <si>
    <t>Assessment Form BSc Thesis Social Sciences Wageningen University</t>
  </si>
  <si>
    <t>Involved BSc programmes: BGM</t>
  </si>
  <si>
    <t>Complete the green fields boxed with a single line. Use a point as decimal sign; the default language is English (UK)</t>
  </si>
  <si>
    <t>Name chair group (three letter code)</t>
  </si>
  <si>
    <t>Name student</t>
  </si>
  <si>
    <t>Registration number</t>
  </si>
  <si>
    <t>BSc programme</t>
  </si>
  <si>
    <t>BGM</t>
  </si>
  <si>
    <t>Major / Specialisation</t>
  </si>
  <si>
    <t>Course code BSc thesis</t>
  </si>
  <si>
    <t>YSS84818</t>
  </si>
  <si>
    <t>Examiner* (according to Study Handbook)</t>
  </si>
  <si>
    <t>Short title thesis</t>
  </si>
  <si>
    <t>Date examination</t>
  </si>
  <si>
    <t>Signature</t>
  </si>
  <si>
    <t>Supervisor (first assessor)</t>
  </si>
  <si>
    <t>Second assessor</t>
  </si>
  <si>
    <t>ASSESSMENT CRITERIA</t>
  </si>
  <si>
    <t>Grading</t>
  </si>
  <si>
    <t>Relative</t>
  </si>
  <si>
    <t>Check</t>
  </si>
  <si>
    <t>Mark 1-10</t>
  </si>
  <si>
    <t>weight **</t>
  </si>
  <si>
    <t>A) Research competence (30%) **</t>
  </si>
  <si>
    <t xml:space="preserve">1 Initiative, pro-activity and creativity </t>
  </si>
  <si>
    <t>2 Commitment and perseverance</t>
  </si>
  <si>
    <t>3 Time management</t>
  </si>
  <si>
    <t>4 Critical and self reflective capacity</t>
  </si>
  <si>
    <t>5 Handling supervisor's comments</t>
  </si>
  <si>
    <t>6 Analysis and processing of (literature) data</t>
  </si>
  <si>
    <t>B) Thesis report (60%) **</t>
  </si>
  <si>
    <t>1 Problem definition &amp; research set-up</t>
  </si>
  <si>
    <t>2 Theoretical underpinning and use of literature</t>
  </si>
  <si>
    <t xml:space="preserve">3 Description of methods and analysis (literature) data </t>
  </si>
  <si>
    <t>4 Clarity of argumentation and conclusions</t>
  </si>
  <si>
    <t>5 Critical discussion</t>
  </si>
  <si>
    <t>6 Writing skills incl. correct quoting</t>
  </si>
  <si>
    <t>C) Colloquium (5%)</t>
  </si>
  <si>
    <t>1 Presentation (use of graphics, etc.)</t>
  </si>
  <si>
    <t>2 Verbal and non-verbal presentation</t>
  </si>
  <si>
    <t xml:space="preserve">D) Final Discussion (5%) </t>
  </si>
  <si>
    <t>1 Defence of the thesis</t>
  </si>
  <si>
    <t>2 Knowledge of study domain</t>
  </si>
  <si>
    <t>TOTAL not rounded</t>
  </si>
  <si>
    <t>FINAL GRADE</t>
  </si>
  <si>
    <t xml:space="preserve">*Fill in the name of the person who is appointed </t>
  </si>
  <si>
    <t xml:space="preserve">by the Examining Board Social Sciences as </t>
  </si>
  <si>
    <t xml:space="preserve">examiner of the thesis. You can find this </t>
  </si>
  <si>
    <t>person in the WUR Study Handbook.</t>
  </si>
  <si>
    <t>Extensive comments by supervisor and 2nd assessor on next page</t>
  </si>
  <si>
    <t>NOTE: this form, including the signatures, needs to be archived for 7 years for accreditation purposes</t>
  </si>
  <si>
    <t>Comments by supervisor. (Please use ALT+ENTER to open a new line)</t>
  </si>
  <si>
    <t xml:space="preserve">
</t>
  </si>
  <si>
    <t>Comments by 2nd assessor. (Please use ALT+ENTER to open a new line)</t>
  </si>
  <si>
    <t>CountryName</t>
  </si>
  <si>
    <t>Chair Group 1</t>
  </si>
  <si>
    <t>Chair Group</t>
  </si>
  <si>
    <t>Percentage</t>
  </si>
  <si>
    <t>Examiner</t>
  </si>
  <si>
    <t>Not apllicable</t>
  </si>
  <si>
    <t>Not applicable</t>
  </si>
  <si>
    <t>BMO</t>
  </si>
  <si>
    <t>prof.dr. AP (Anital) Hardon</t>
  </si>
  <si>
    <t>None</t>
  </si>
  <si>
    <t>ABG</t>
  </si>
  <si>
    <t>CHL</t>
  </si>
  <si>
    <t>prof.dr. EWML (Emely) de Vet</t>
  </si>
  <si>
    <t>Afghanistan</t>
  </si>
  <si>
    <t>ADP</t>
  </si>
  <si>
    <t>COM</t>
  </si>
  <si>
    <t>prof.dr.ir. ES (Eveline) van Leeuwen</t>
  </si>
  <si>
    <t>Aland Islands</t>
  </si>
  <si>
    <t>AEP</t>
  </si>
  <si>
    <t>CPT</t>
  </si>
  <si>
    <t>prof.dr.ir. JSC (Han) Wiskerke</t>
  </si>
  <si>
    <t>Albania</t>
  </si>
  <si>
    <t>AEW</t>
  </si>
  <si>
    <t>HSO</t>
  </si>
  <si>
    <t>WEAM (Merije) van Rookhuijzen MSc</t>
  </si>
  <si>
    <t>Algeria</t>
  </si>
  <si>
    <t>AFI</t>
  </si>
  <si>
    <t>KTI</t>
  </si>
  <si>
    <t>prof.dr. R (Rens) Vliegenthart</t>
  </si>
  <si>
    <t>American Samoa</t>
  </si>
  <si>
    <t>ANU</t>
  </si>
  <si>
    <t>RSO</t>
  </si>
  <si>
    <t>prof.dr. DS (Spencer) Moore Jr</t>
  </si>
  <si>
    <t>Andorra</t>
  </si>
  <si>
    <t>APS</t>
  </si>
  <si>
    <t>UEC</t>
  </si>
  <si>
    <t>prof.dr. WA (Wilfred) Dolfsma</t>
  </si>
  <si>
    <t>Angola</t>
  </si>
  <si>
    <t>BCH</t>
  </si>
  <si>
    <t>Anguilla</t>
  </si>
  <si>
    <t>BEC</t>
  </si>
  <si>
    <t>Antarctica</t>
  </si>
  <si>
    <t>BHE</t>
  </si>
  <si>
    <t>Antigua And Barbuda</t>
  </si>
  <si>
    <t>BIC</t>
  </si>
  <si>
    <t>Argentina</t>
  </si>
  <si>
    <t>BIF</t>
  </si>
  <si>
    <t>Armenia</t>
  </si>
  <si>
    <t>BIP</t>
  </si>
  <si>
    <t>Aruba</t>
  </si>
  <si>
    <t>BIS</t>
  </si>
  <si>
    <t>Australia</t>
  </si>
  <si>
    <t>Austria</t>
  </si>
  <si>
    <t>BNT</t>
  </si>
  <si>
    <t>Azerbaijan</t>
  </si>
  <si>
    <t>BPE</t>
  </si>
  <si>
    <t>Bahamas</t>
  </si>
  <si>
    <t>BRD</t>
  </si>
  <si>
    <t>Bahrain</t>
  </si>
  <si>
    <t>CBI</t>
  </si>
  <si>
    <t>Bangladesh</t>
  </si>
  <si>
    <t>Barbados</t>
  </si>
  <si>
    <t>CLB</t>
  </si>
  <si>
    <t>Belarus</t>
  </si>
  <si>
    <t>Belgium</t>
  </si>
  <si>
    <t>Belize</t>
  </si>
  <si>
    <t>CSA</t>
  </si>
  <si>
    <t>Benin</t>
  </si>
  <si>
    <t>DEC</t>
  </si>
  <si>
    <t>Bermuda</t>
  </si>
  <si>
    <t>ELS</t>
  </si>
  <si>
    <t>Bhutan</t>
  </si>
  <si>
    <t>ENP</t>
  </si>
  <si>
    <t>Bolivia</t>
  </si>
  <si>
    <t>ENR</t>
  </si>
  <si>
    <t>Bosnia And Herzegovina</t>
  </si>
  <si>
    <t>ENT</t>
  </si>
  <si>
    <t>Botswana</t>
  </si>
  <si>
    <t>ESA</t>
  </si>
  <si>
    <t>Bouvet Island</t>
  </si>
  <si>
    <t>ESS</t>
  </si>
  <si>
    <t>Brazil</t>
  </si>
  <si>
    <t>ETE</t>
  </si>
  <si>
    <t>British Indian Ocean Territory</t>
  </si>
  <si>
    <t>EZO</t>
  </si>
  <si>
    <t>Brunei Darussalam</t>
  </si>
  <si>
    <t>FCH</t>
  </si>
  <si>
    <t>Bulgaria</t>
  </si>
  <si>
    <t>FEM</t>
  </si>
  <si>
    <t>Burkina Faso</t>
  </si>
  <si>
    <t>FHM</t>
  </si>
  <si>
    <t>Burundi</t>
  </si>
  <si>
    <t>FNP</t>
  </si>
  <si>
    <t>Cambodia</t>
  </si>
  <si>
    <t>FPE</t>
  </si>
  <si>
    <t>Cameroon</t>
  </si>
  <si>
    <t>FPH</t>
  </si>
  <si>
    <t>Canada</t>
  </si>
  <si>
    <t>FQD</t>
  </si>
  <si>
    <t>Cape Verde</t>
  </si>
  <si>
    <t>FSE</t>
  </si>
  <si>
    <t>Cayman Islands</t>
  </si>
  <si>
    <t>FTE</t>
  </si>
  <si>
    <t>Central African Republic</t>
  </si>
  <si>
    <t>GEN</t>
  </si>
  <si>
    <t>Chad</t>
  </si>
  <si>
    <t>GEO</t>
  </si>
  <si>
    <t>Chile</t>
  </si>
  <si>
    <t>GRS</t>
  </si>
  <si>
    <t>China</t>
  </si>
  <si>
    <t>HAP</t>
  </si>
  <si>
    <t>Christmas Island</t>
  </si>
  <si>
    <t>HMI</t>
  </si>
  <si>
    <t>Cocos (Keeling) Islands</t>
  </si>
  <si>
    <t>HNE</t>
  </si>
  <si>
    <t>Colombia</t>
  </si>
  <si>
    <t>HPC</t>
  </si>
  <si>
    <t>Comoros</t>
  </si>
  <si>
    <t>Congo</t>
  </si>
  <si>
    <t>HWM</t>
  </si>
  <si>
    <t>Congo, The Democratic Republic Of The</t>
  </si>
  <si>
    <t>INF</t>
  </si>
  <si>
    <t>Cook Islands</t>
  </si>
  <si>
    <t>Costa Rica</t>
  </si>
  <si>
    <t>LAR</t>
  </si>
  <si>
    <t>Cote D'Ivoire</t>
  </si>
  <si>
    <t>LAW</t>
  </si>
  <si>
    <t>Croatia</t>
  </si>
  <si>
    <t>LUP</t>
  </si>
  <si>
    <t>Cuba</t>
  </si>
  <si>
    <t>MAQ</t>
  </si>
  <si>
    <t>Cyprus</t>
  </si>
  <si>
    <t>MAT</t>
  </si>
  <si>
    <t>Czech Republic</t>
  </si>
  <si>
    <t>MCB</t>
  </si>
  <si>
    <t>Denmark</t>
  </si>
  <si>
    <t>z</t>
  </si>
  <si>
    <t>Djibouti</t>
  </si>
  <si>
    <t>MOB</t>
  </si>
  <si>
    <t>Dominica</t>
  </si>
  <si>
    <t>NCP</t>
  </si>
  <si>
    <t>Dominican Republic</t>
  </si>
  <si>
    <t>NEM</t>
  </si>
  <si>
    <t>Ecuador</t>
  </si>
  <si>
    <t>ORC</t>
  </si>
  <si>
    <t>Egypt</t>
  </si>
  <si>
    <t>ORL</t>
  </si>
  <si>
    <t>El Salvador</t>
  </si>
  <si>
    <t>PAP</t>
  </si>
  <si>
    <t>Equatorial Guinea</t>
  </si>
  <si>
    <t>PHI</t>
  </si>
  <si>
    <t>Eritrea</t>
  </si>
  <si>
    <t>PBR</t>
  </si>
  <si>
    <t>Estonia</t>
  </si>
  <si>
    <t>PCC</t>
  </si>
  <si>
    <t>Ethiopia</t>
  </si>
  <si>
    <t>PHP</t>
  </si>
  <si>
    <t>Falkland Islands (Malvinas)</t>
  </si>
  <si>
    <t>PPH</t>
  </si>
  <si>
    <t>Faroe Islands</t>
  </si>
  <si>
    <t>PPS</t>
  </si>
  <si>
    <t>Fiji</t>
  </si>
  <si>
    <t>QVE</t>
  </si>
  <si>
    <t>Finland</t>
  </si>
  <si>
    <t>SDC</t>
  </si>
  <si>
    <t>France</t>
  </si>
  <si>
    <t>REG</t>
  </si>
  <si>
    <t>French Guiana</t>
  </si>
  <si>
    <t>RHI</t>
  </si>
  <si>
    <t>French Polynesia</t>
  </si>
  <si>
    <t>French Southern Territories</t>
  </si>
  <si>
    <t>SGL</t>
  </si>
  <si>
    <t>Gabon</t>
  </si>
  <si>
    <t>SLM</t>
  </si>
  <si>
    <t>Gambia</t>
  </si>
  <si>
    <t>SSB</t>
  </si>
  <si>
    <t>Georgia</t>
  </si>
  <si>
    <t>TAD</t>
  </si>
  <si>
    <t>Germany</t>
  </si>
  <si>
    <t>TOX</t>
  </si>
  <si>
    <t>Ghana</t>
  </si>
  <si>
    <t>Gibraltar</t>
  </si>
  <si>
    <t>VIR</t>
  </si>
  <si>
    <t>Greece</t>
  </si>
  <si>
    <t>WRM</t>
  </si>
  <si>
    <t>Greenland</t>
  </si>
  <si>
    <t>XCU</t>
  </si>
  <si>
    <t>Grenada</t>
  </si>
  <si>
    <t>XEN</t>
  </si>
  <si>
    <t>Guadeloupe</t>
  </si>
  <si>
    <t>XEU</t>
  </si>
  <si>
    <t>Guam</t>
  </si>
  <si>
    <t>XLU</t>
  </si>
  <si>
    <t>Guatemala</t>
  </si>
  <si>
    <t>XTO</t>
  </si>
  <si>
    <t>Guernsey</t>
  </si>
  <si>
    <t>XUC</t>
  </si>
  <si>
    <t>Guinea</t>
  </si>
  <si>
    <t>XWT</t>
  </si>
  <si>
    <t>Guinea-Bissau</t>
  </si>
  <si>
    <t>YAS</t>
  </si>
  <si>
    <t>Guyana</t>
  </si>
  <si>
    <t>YBI</t>
  </si>
  <si>
    <t>Haiti</t>
  </si>
  <si>
    <t>YBT</t>
  </si>
  <si>
    <t>Heard Island And Mcdonald Islands</t>
  </si>
  <si>
    <t>YEI</t>
  </si>
  <si>
    <t>Holy See (Vatican City State)</t>
  </si>
  <si>
    <t>YFS</t>
  </si>
  <si>
    <t>Honduras</t>
  </si>
  <si>
    <t>YHP</t>
  </si>
  <si>
    <t>Hong Kong</t>
  </si>
  <si>
    <t>YMC</t>
  </si>
  <si>
    <t>Hungary</t>
  </si>
  <si>
    <t>YML</t>
  </si>
  <si>
    <t>Iceland</t>
  </si>
  <si>
    <t>YNH</t>
  </si>
  <si>
    <t>India</t>
  </si>
  <si>
    <t>YPS</t>
  </si>
  <si>
    <t>Indonesia</t>
  </si>
  <si>
    <t>YRM</t>
  </si>
  <si>
    <t>Iran, Islamic Republic Of</t>
  </si>
  <si>
    <t>YSD</t>
  </si>
  <si>
    <t>Iraq</t>
  </si>
  <si>
    <t>YSS</t>
  </si>
  <si>
    <t>Ireland</t>
  </si>
  <si>
    <t>YTN</t>
  </si>
  <si>
    <t>Isle Of Man</t>
  </si>
  <si>
    <t>ZAP</t>
  </si>
  <si>
    <t>Israel</t>
  </si>
  <si>
    <t>ZCO</t>
  </si>
  <si>
    <t>Italy</t>
  </si>
  <si>
    <t>ZKT</t>
  </si>
  <si>
    <t>Jamaica</t>
  </si>
  <si>
    <t>ZLS</t>
  </si>
  <si>
    <t>Japan</t>
  </si>
  <si>
    <t>ZSB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</si>
  <si>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</si>
  <si>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</si>
  <si>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</si>
  <si>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</si>
  <si>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</si>
  <si>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</si>
  <si>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</si>
  <si>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</si>
  <si>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</si>
  <si>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</si>
  <si>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</si>
  <si>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</si>
  <si>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</si>
  <si>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</si>
  <si>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</si>
  <si>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</si>
  <si>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</si>
  <si>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</si>
  <si>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</si>
  <si>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</si>
  <si>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</si>
  <si>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</si>
  <si>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</si>
  <si>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</si>
  <si>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</si>
  <si>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</si>
  <si>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</si>
  <si>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</si>
  <si>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</si>
  <si>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</si>
  <si>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</si>
  <si>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</si>
  <si>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</si>
  <si>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</si>
  <si>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</si>
  <si>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</si>
  <si>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</si>
  <si>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</si>
  <si>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</si>
  <si>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</si>
  <si>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</si>
  <si>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</si>
  <si>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</si>
  <si>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</si>
  <si>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</si>
  <si>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</si>
  <si>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</si>
  <si>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</si>
  <si>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</si>
  <si>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</si>
  <si>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</si>
  <si>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</si>
  <si>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</si>
  <si>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</si>
  <si>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</si>
  <si>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</si>
  <si>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</si>
  <si>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</si>
  <si>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</si>
  <si>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</si>
  <si>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</si>
  <si>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</si>
  <si>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</si>
  <si>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</si>
  <si>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</si>
  <si>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</si>
  <si>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</si>
  <si>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</si>
  <si>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</si>
  <si>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</si>
  <si>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</si>
  <si>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</si>
  <si>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</si>
  <si>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</si>
  <si>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</si>
  <si>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</si>
  <si>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</si>
  <si>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</si>
  <si>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</si>
  <si>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</si>
  <si>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</si>
  <si>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</si>
  <si>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</si>
  <si>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</si>
  <si>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</si>
  <si>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</si>
  <si>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</si>
  <si>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</si>
  <si>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</si>
  <si>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</si>
  <si>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</si>
  <si>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</si>
  <si>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</si>
  <si>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</si>
  <si>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</si>
  <si>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</si>
  <si>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</si>
  <si>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</si>
  <si>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</si>
  <si>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</si>
  <si>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</si>
  <si>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</si>
  <si>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</si>
  <si>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</si>
  <si>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</si>
  <si>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</si>
  <si>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</si>
  <si>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</si>
  <si>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</si>
  <si>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</si>
  <si>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</si>
  <si>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</si>
  <si>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</si>
  <si>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</si>
  <si>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</si>
  <si>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</si>
  <si>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</si>
  <si>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</si>
  <si>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</si>
  <si>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</si>
  <si>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</si>
  <si>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</si>
  <si>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</si>
  <si>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</si>
  <si>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</si>
  <si>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</si>
  <si>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</si>
  <si>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</si>
  <si>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</si>
  <si>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</si>
  <si>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</si>
  <si>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</si>
  <si>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</si>
  <si>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(Not Specified)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</si>
</sst>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%"/>
  </numFmts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name val="Verdana"/>
      <family val="2"/>
    </font>
    <font>
      <b/>
      <sz val="8"/>
      <color rgb="FFFF0000"/>
      <name val="Arial"/>
      <family val="2"/>
    </font>
    <font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00B05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8">
    <xf numFmtId="0" fontId="0" fillId="0" borderId="0" xfId="0"/>
    <xf numFmtId="2" fontId="9" fillId="0" borderId="0" xfId="0" applyNumberFormat="1" applyFont="1" applyAlignment="1">
      <alignment horizontal="right"/>
    </xf>
    <xf numFmtId="0" fontId="0" fillId="0" borderId="0" xfId="0" applyProtection="1">
      <protection locked="0"/>
    </xf>
    <xf numFmtId="2" fontId="9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right"/>
    </xf>
    <xf numFmtId="0" fontId="2" fillId="0" borderId="0" xfId="0" applyFont="1"/>
    <xf numFmtId="0" fontId="2" fillId="4" borderId="0" xfId="0" applyFont="1" applyFill="1"/>
    <xf numFmtId="2" fontId="9" fillId="4" borderId="0" xfId="0" applyNumberFormat="1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3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164" fontId="3" fillId="2" borderId="7" xfId="0" applyNumberFormat="1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" fillId="2" borderId="2" xfId="0" applyFont="1" applyFill="1" applyBorder="1" applyAlignment="1" applyProtection="1">
      <alignment horizontal="left"/>
      <protection locked="0"/>
    </xf>
    <xf numFmtId="164" fontId="14" fillId="0" borderId="0" xfId="0" applyNumberFormat="1" applyFont="1" applyAlignment="1">
      <alignment horizontal="center" vertical="center"/>
    </xf>
    <xf numFmtId="9" fontId="4" fillId="3" borderId="2" xfId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0" fontId="2" fillId="3" borderId="0" xfId="0" applyFont="1" applyFill="1" applyProtection="1">
      <protection locked="0"/>
    </xf>
    <xf numFmtId="9" fontId="0" fillId="0" borderId="0" xfId="1" applyFont="1"/>
    <xf numFmtId="0" fontId="1" fillId="5" borderId="17" xfId="0" applyFont="1" applyFill="1" applyBorder="1" applyProtection="1">
      <protection locked="0"/>
    </xf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9" fontId="4" fillId="3" borderId="2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" fontId="1" fillId="2" borderId="2" xfId="0" applyNumberFormat="1" applyFont="1" applyFill="1" applyBorder="1" applyAlignment="1" applyProtection="1">
      <alignment horizontal="left"/>
      <protection locked="0"/>
    </xf>
    <xf numFmtId="0" fontId="10" fillId="5" borderId="17" xfId="0" applyFont="1" applyFill="1" applyBorder="1" applyAlignment="1" applyProtection="1">
      <alignment horizontal="left" vertical="center" indent="5"/>
      <protection locked="0"/>
    </xf>
    <xf numFmtId="0" fontId="19" fillId="0" borderId="0" xfId="0" applyFont="1" applyProtection="1">
      <protection locked="0"/>
    </xf>
    <xf numFmtId="165" fontId="4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right"/>
    </xf>
    <xf numFmtId="0" fontId="20" fillId="3" borderId="0" xfId="0" applyFont="1" applyFill="1"/>
    <xf numFmtId="0" fontId="2" fillId="4" borderId="0" xfId="0" applyFont="1" applyFill="1" applyAlignment="1">
      <alignment horizontal="center"/>
    </xf>
    <xf numFmtId="0" fontId="7" fillId="4" borderId="0" xfId="0" applyFont="1" applyFill="1"/>
    <xf numFmtId="0" fontId="21" fillId="0" borderId="0" xfId="0" applyFont="1" applyProtection="1">
      <protection locked="0"/>
    </xf>
    <xf numFmtId="164" fontId="4" fillId="0" borderId="0" xfId="0" applyNumberFormat="1" applyFont="1" applyAlignment="1">
      <alignment horizontal="center" vertical="center"/>
    </xf>
    <xf numFmtId="10" fontId="18" fillId="5" borderId="24" xfId="1" applyNumberFormat="1" applyFont="1" applyFill="1" applyBorder="1" applyAlignment="1" applyProtection="1">
      <alignment horizontal="right"/>
      <protection locked="0"/>
    </xf>
    <xf numFmtId="10" fontId="18" fillId="5" borderId="25" xfId="1" applyNumberFormat="1" applyFont="1" applyFill="1" applyBorder="1" applyAlignment="1" applyProtection="1">
      <alignment horizontal="right"/>
      <protection locked="0"/>
    </xf>
    <xf numFmtId="2" fontId="9" fillId="0" borderId="0" xfId="0" applyNumberFormat="1" applyFont="1" applyAlignment="1">
      <alignment horizontal="left" vertical="center"/>
    </xf>
    <xf numFmtId="2" fontId="11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horizontal="right"/>
    </xf>
    <xf numFmtId="2" fontId="22" fillId="0" borderId="0" xfId="0" applyNumberFormat="1" applyFont="1" applyAlignment="1">
      <alignment horizontal="right" vertical="center"/>
    </xf>
    <xf numFmtId="166" fontId="0" fillId="0" borderId="0" xfId="1" applyNumberFormat="1" applyFont="1"/>
    <xf numFmtId="2" fontId="9" fillId="0" borderId="0" xfId="0" applyNumberFormat="1" applyFont="1" applyAlignment="1">
      <alignment vertical="center"/>
    </xf>
    <xf numFmtId="9" fontId="4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6" fillId="5" borderId="3" xfId="0" applyFont="1" applyFill="1" applyBorder="1" applyAlignment="1" applyProtection="1">
      <alignment horizontal="left"/>
      <protection locked="0"/>
    </xf>
    <xf numFmtId="0" fontId="18" fillId="5" borderId="5" xfId="0" applyFont="1" applyFill="1" applyBorder="1" applyAlignment="1" applyProtection="1">
      <alignment horizontal="left"/>
      <protection locked="0"/>
    </xf>
    <xf numFmtId="2" fontId="18" fillId="5" borderId="5" xfId="0" applyNumberFormat="1" applyFont="1" applyFill="1" applyBorder="1" applyAlignment="1" applyProtection="1">
      <alignment horizontal="lef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0" xfId="0" applyFont="1" applyFill="1"/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9" fillId="5" borderId="22" xfId="0" applyFont="1" applyFill="1" applyBorder="1" applyAlignment="1" applyProtection="1">
      <alignment horizontal="left"/>
      <protection locked="0"/>
    </xf>
    <xf numFmtId="0" fontId="9" fillId="5" borderId="23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15" xfId="0" applyFont="1" applyFill="1" applyBorder="1" applyAlignment="1" applyProtection="1">
      <alignment horizontal="left" vertical="top" wrapText="1"/>
      <protection locked="0"/>
    </xf>
    <xf numFmtId="0" fontId="4" fillId="5" borderId="16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0" dropStyle="combo" dx="16" fmlaLink="B4" fmlaRange="Sheet2!$E$1:$E$30" noThreeD="1" sel="1" val="0"/>
</file>

<file path=xl/ctrlProps/ctrlProp2.xml><?xml version="1.0" encoding="utf-8"?>
<formControlPr xmlns="http://schemas.microsoft.com/office/spreadsheetml/2009/9/main" objectType="Drop" dropLines="20" dropStyle="combo" dx="16" fmlaLink="C5" fmlaRange="Sheet2!$G$1:$G$36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95250</xdr:rowOff>
    </xdr:from>
    <xdr:to>
      <xdr:col>4</xdr:col>
      <xdr:colOff>0</xdr:colOff>
      <xdr:row>22</xdr:row>
      <xdr:rowOff>76200</xdr:rowOff>
    </xdr:to>
    <xdr:sp macro="" textlink="">
      <xdr:nvSpPr>
        <xdr:cNvPr id="1915" name="Line 7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ShapeType="1"/>
        </xdr:cNvSpPr>
      </xdr:nvSpPr>
      <xdr:spPr bwMode="auto">
        <a:xfrm>
          <a:off x="5448300" y="4448175"/>
          <a:ext cx="314325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304800</xdr:colOff>
      <xdr:row>22</xdr:row>
      <xdr:rowOff>85725</xdr:rowOff>
    </xdr:to>
    <xdr:sp macro="" textlink="">
      <xdr:nvSpPr>
        <xdr:cNvPr id="1916" name="Line 8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ShapeType="1"/>
        </xdr:cNvSpPr>
      </xdr:nvSpPr>
      <xdr:spPr bwMode="auto">
        <a:xfrm>
          <a:off x="5448300" y="46101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95250</xdr:rowOff>
    </xdr:from>
    <xdr:to>
      <xdr:col>3</xdr:col>
      <xdr:colOff>304800</xdr:colOff>
      <xdr:row>24</xdr:row>
      <xdr:rowOff>76200</xdr:rowOff>
    </xdr:to>
    <xdr:sp macro="" textlink="">
      <xdr:nvSpPr>
        <xdr:cNvPr id="1917" name="Line 9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ShapeType="1"/>
        </xdr:cNvSpPr>
      </xdr:nvSpPr>
      <xdr:spPr bwMode="auto">
        <a:xfrm flipV="1">
          <a:off x="5448300" y="4619625"/>
          <a:ext cx="304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22</xdr:row>
      <xdr:rowOff>95250</xdr:rowOff>
    </xdr:from>
    <xdr:to>
      <xdr:col>4</xdr:col>
      <xdr:colOff>0</xdr:colOff>
      <xdr:row>25</xdr:row>
      <xdr:rowOff>66675</xdr:rowOff>
    </xdr:to>
    <xdr:sp macro="" textlink="">
      <xdr:nvSpPr>
        <xdr:cNvPr id="1918" name="Line 10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ShapeType="1"/>
        </xdr:cNvSpPr>
      </xdr:nvSpPr>
      <xdr:spPr bwMode="auto">
        <a:xfrm flipV="1">
          <a:off x="5457825" y="4619625"/>
          <a:ext cx="304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85725</xdr:rowOff>
    </xdr:from>
    <xdr:to>
      <xdr:col>4</xdr:col>
      <xdr:colOff>0</xdr:colOff>
      <xdr:row>30</xdr:row>
      <xdr:rowOff>85725</xdr:rowOff>
    </xdr:to>
    <xdr:sp macro="" textlink="">
      <xdr:nvSpPr>
        <xdr:cNvPr id="1919" name="Line 12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ShapeType="1"/>
        </xdr:cNvSpPr>
      </xdr:nvSpPr>
      <xdr:spPr bwMode="auto">
        <a:xfrm>
          <a:off x="5448300" y="5610225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95250</xdr:rowOff>
    </xdr:from>
    <xdr:to>
      <xdr:col>4</xdr:col>
      <xdr:colOff>0</xdr:colOff>
      <xdr:row>30</xdr:row>
      <xdr:rowOff>85725</xdr:rowOff>
    </xdr:to>
    <xdr:sp macro="" textlink="">
      <xdr:nvSpPr>
        <xdr:cNvPr id="1920" name="Line 1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ShapeType="1"/>
        </xdr:cNvSpPr>
      </xdr:nvSpPr>
      <xdr:spPr bwMode="auto">
        <a:xfrm>
          <a:off x="5448300" y="5781675"/>
          <a:ext cx="314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30</xdr:row>
      <xdr:rowOff>95250</xdr:rowOff>
    </xdr:to>
    <xdr:sp macro="" textlink="">
      <xdr:nvSpPr>
        <xdr:cNvPr id="1921" name="Line 1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31</xdr:row>
      <xdr:rowOff>85725</xdr:rowOff>
    </xdr:to>
    <xdr:sp macro="" textlink="">
      <xdr:nvSpPr>
        <xdr:cNvPr id="1922" name="Line 15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32</xdr:row>
      <xdr:rowOff>85725</xdr:rowOff>
    </xdr:to>
    <xdr:sp macro="" textlink="">
      <xdr:nvSpPr>
        <xdr:cNvPr id="1923" name="Line 16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33</xdr:row>
      <xdr:rowOff>76200</xdr:rowOff>
    </xdr:to>
    <xdr:sp macro="" textlink="">
      <xdr:nvSpPr>
        <xdr:cNvPr id="1924" name="Line 17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85725</xdr:rowOff>
    </xdr:from>
    <xdr:to>
      <xdr:col>4</xdr:col>
      <xdr:colOff>0</xdr:colOff>
      <xdr:row>37</xdr:row>
      <xdr:rowOff>85725</xdr:rowOff>
    </xdr:to>
    <xdr:sp macro="" textlink="">
      <xdr:nvSpPr>
        <xdr:cNvPr id="1925" name="Line 19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ShapeType="1"/>
        </xdr:cNvSpPr>
      </xdr:nvSpPr>
      <xdr:spPr bwMode="auto">
        <a:xfrm>
          <a:off x="5448300" y="6943725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85725</xdr:rowOff>
    </xdr:from>
    <xdr:to>
      <xdr:col>4</xdr:col>
      <xdr:colOff>0</xdr:colOff>
      <xdr:row>37</xdr:row>
      <xdr:rowOff>85725</xdr:rowOff>
    </xdr:to>
    <xdr:sp macro="" textlink="">
      <xdr:nvSpPr>
        <xdr:cNvPr id="1926" name="Line 20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ShapeType="1"/>
        </xdr:cNvSpPr>
      </xdr:nvSpPr>
      <xdr:spPr bwMode="auto">
        <a:xfrm>
          <a:off x="5448300" y="711517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85725</xdr:rowOff>
    </xdr:from>
    <xdr:to>
      <xdr:col>4</xdr:col>
      <xdr:colOff>0</xdr:colOff>
      <xdr:row>41</xdr:row>
      <xdr:rowOff>85725</xdr:rowOff>
    </xdr:to>
    <xdr:sp macro="" textlink="">
      <xdr:nvSpPr>
        <xdr:cNvPr id="1927" name="Line 2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ShapeType="1"/>
        </xdr:cNvSpPr>
      </xdr:nvSpPr>
      <xdr:spPr bwMode="auto">
        <a:xfrm>
          <a:off x="5448300" y="7629525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85725</xdr:rowOff>
    </xdr:from>
    <xdr:to>
      <xdr:col>4</xdr:col>
      <xdr:colOff>0</xdr:colOff>
      <xdr:row>41</xdr:row>
      <xdr:rowOff>85725</xdr:rowOff>
    </xdr:to>
    <xdr:sp macro="" textlink="">
      <xdr:nvSpPr>
        <xdr:cNvPr id="1928" name="Line 2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ShapeType="1"/>
        </xdr:cNvSpPr>
      </xdr:nvSpPr>
      <xdr:spPr bwMode="auto">
        <a:xfrm>
          <a:off x="5448300" y="780097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4</xdr:col>
      <xdr:colOff>0</xdr:colOff>
      <xdr:row>22</xdr:row>
      <xdr:rowOff>76200</xdr:rowOff>
    </xdr:to>
    <xdr:sp macro="" textlink="">
      <xdr:nvSpPr>
        <xdr:cNvPr id="1929" name="Line 23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ShapeType="1"/>
        </xdr:cNvSpPr>
      </xdr:nvSpPr>
      <xdr:spPr bwMode="auto">
        <a:xfrm>
          <a:off x="5448300" y="4267200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4</xdr:col>
      <xdr:colOff>0</xdr:colOff>
      <xdr:row>23</xdr:row>
      <xdr:rowOff>76200</xdr:rowOff>
    </xdr:to>
    <xdr:sp macro="" textlink="">
      <xdr:nvSpPr>
        <xdr:cNvPr id="1930" name="Line 2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 noChangeShapeType="1"/>
        </xdr:cNvSpPr>
      </xdr:nvSpPr>
      <xdr:spPr bwMode="auto">
        <a:xfrm flipV="1">
          <a:off x="5448300" y="4610100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2621280</xdr:colOff>
          <xdr:row>10</xdr:row>
          <xdr:rowOff>7620</xdr:rowOff>
        </xdr:from>
        <xdr:to>
          <xdr:col>3</xdr:col>
          <xdr:colOff>7620</xdr:colOff>
          <xdr:row>11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37"/>
  <sheetViews>
    <sheetView tabSelected="1" showWhiteSpace="0" view="pageLayout" zoomScale="85" zoomScaleNormal="100" zoomScaleSheetLayoutView="70" zoomScalePageLayoutView="85" workbookViewId="0">
      <selection activeCell="B36" sqref="B36"/>
    </sheetView>
  </sheetViews>
  <sheetFormatPr defaultColWidth="9.109375" defaultRowHeight="13.2" x14ac:dyDescent="0.25"/>
  <cols>
    <col min="1" max="1" width="39.33203125" style="2" customWidth="1"/>
    <col min="2" max="2" width="29.44140625" style="2" customWidth="1"/>
    <col min="3" max="3" width="12.33203125" style="2" customWidth="1"/>
    <col min="4" max="4" width="3.88671875" style="2" customWidth="1"/>
    <col min="5" max="5" width="14.6640625" style="2" customWidth="1"/>
    <col min="6" max="6" width="11.5546875" style="3" customWidth="1"/>
    <col min="7" max="9" width="9.109375" style="2"/>
    <col min="10" max="10" width="9.109375" style="2" customWidth="1"/>
    <col min="11" max="16384" width="9.109375" style="2"/>
  </cols>
  <sheetData>
    <row r="1" spans="1:6" ht="15.6" x14ac:dyDescent="0.3">
      <c r="A1" s="11"/>
      <c r="B1" s="12" t="s">
        <v>0</v>
      </c>
      <c r="C1" s="13"/>
      <c r="D1" s="13"/>
      <c r="E1" s="13"/>
      <c r="F1" s="14"/>
    </row>
    <row r="2" spans="1:6" x14ac:dyDescent="0.25">
      <c r="A2" s="15"/>
      <c r="B2" s="23" t="s">
        <v>1</v>
      </c>
      <c r="C2" s="79"/>
      <c r="D2" s="79"/>
      <c r="E2" s="79"/>
      <c r="F2" s="1"/>
    </row>
    <row r="3" spans="1:6" x14ac:dyDescent="0.25">
      <c r="A3" s="16" t="s">
        <v>2</v>
      </c>
      <c r="B3" s="16"/>
      <c r="C3" s="16"/>
      <c r="D3" s="16"/>
      <c r="E3" s="16"/>
      <c r="F3" s="17"/>
    </row>
    <row r="4" spans="1:6" x14ac:dyDescent="0.25">
      <c r="A4"/>
      <c r="B4" s="53">
        <v>1</v>
      </c>
    </row>
    <row r="5" spans="1:6" ht="15" customHeight="1" x14ac:dyDescent="0.25">
      <c r="A5" s="18" t="s">
        <v>3</v>
      </c>
      <c r="B5" s="51"/>
      <c r="C5" s="72">
        <v>1</v>
      </c>
      <c r="D5" s="73"/>
      <c r="E5" s="74"/>
      <c r="F5" s="75"/>
    </row>
    <row r="6" spans="1:6" ht="15" customHeight="1" x14ac:dyDescent="0.25">
      <c r="A6" s="18" t="s">
        <v>4</v>
      </c>
      <c r="B6" s="33"/>
      <c r="C6" s="59">
        <v>2</v>
      </c>
      <c r="D6" s="80"/>
      <c r="E6" s="39"/>
      <c r="F6" s="62"/>
    </row>
    <row r="7" spans="1:6" ht="15" customHeight="1" x14ac:dyDescent="0.25">
      <c r="A7" s="18" t="s">
        <v>5</v>
      </c>
      <c r="B7" s="51"/>
      <c r="C7" s="59">
        <v>2</v>
      </c>
      <c r="D7" s="80"/>
      <c r="E7" s="52"/>
      <c r="F7" s="62"/>
    </row>
    <row r="8" spans="1:6" ht="15" customHeight="1" x14ac:dyDescent="0.25">
      <c r="A8" s="18" t="s">
        <v>6</v>
      </c>
      <c r="B8" s="33" t="s">
        <v>7</v>
      </c>
      <c r="C8" s="59">
        <v>1</v>
      </c>
      <c r="D8" s="88"/>
      <c r="E8" s="89"/>
      <c r="F8" s="61"/>
    </row>
    <row r="9" spans="1:6" ht="15" customHeight="1" x14ac:dyDescent="0.25">
      <c r="A9" s="18" t="s">
        <v>8</v>
      </c>
      <c r="B9" s="33"/>
      <c r="C9" s="80"/>
      <c r="D9" s="80"/>
      <c r="E9" s="71"/>
      <c r="F9" s="3" t="str">
        <f>IF(F6+F7+F8=100%," ","Sum of percentages is not 100")</f>
        <v>Sum of percentages is not 100</v>
      </c>
    </row>
    <row r="10" spans="1:6" ht="15" customHeight="1" x14ac:dyDescent="0.25">
      <c r="A10" s="18" t="s">
        <v>9</v>
      </c>
      <c r="B10" s="78" t="s">
        <v>10</v>
      </c>
      <c r="C10" s="59">
        <v>1</v>
      </c>
      <c r="D10" s="80"/>
      <c r="E10" s="80"/>
      <c r="F10" s="76">
        <v>0</v>
      </c>
    </row>
    <row r="11" spans="1:6" ht="15" customHeight="1" x14ac:dyDescent="0.25">
      <c r="A11" s="77" t="s">
        <v>11</v>
      </c>
      <c r="B11" s="33"/>
      <c r="C11" s="59"/>
      <c r="D11" s="80"/>
      <c r="E11" s="80"/>
      <c r="F11" s="76"/>
    </row>
    <row r="12" spans="1:6" ht="15" customHeight="1" x14ac:dyDescent="0.25">
      <c r="A12" s="4" t="s">
        <v>12</v>
      </c>
      <c r="B12" s="90"/>
      <c r="C12" s="91"/>
      <c r="D12" s="91"/>
      <c r="E12" s="92"/>
      <c r="F12" s="45">
        <v>0</v>
      </c>
    </row>
    <row r="13" spans="1:6" ht="15" customHeight="1" x14ac:dyDescent="0.25">
      <c r="A13" s="18"/>
      <c r="B13" s="93"/>
      <c r="C13" s="94"/>
      <c r="D13" s="94"/>
      <c r="E13" s="95"/>
      <c r="F13" s="1"/>
    </row>
    <row r="14" spans="1:6" ht="15" customHeight="1" x14ac:dyDescent="0.25">
      <c r="A14" s="18" t="s">
        <v>13</v>
      </c>
      <c r="B14" s="81"/>
      <c r="D14" s="4"/>
      <c r="E14" s="20" t="s">
        <v>14</v>
      </c>
      <c r="F14" s="66">
        <v>1</v>
      </c>
    </row>
    <row r="15" spans="1:6" s="5" customFormat="1" ht="30" customHeight="1" x14ac:dyDescent="0.25">
      <c r="A15" s="19" t="s">
        <v>15</v>
      </c>
      <c r="B15" s="82"/>
      <c r="C15" s="105"/>
      <c r="D15" s="106"/>
      <c r="E15" s="107"/>
      <c r="F15" s="67">
        <v>1</v>
      </c>
    </row>
    <row r="16" spans="1:6" s="5" customFormat="1" ht="30" customHeight="1" x14ac:dyDescent="0.25">
      <c r="A16" s="19" t="s">
        <v>16</v>
      </c>
      <c r="B16" s="82"/>
      <c r="C16" s="105"/>
      <c r="D16" s="106"/>
      <c r="E16" s="107"/>
      <c r="F16" s="31"/>
    </row>
    <row r="17" spans="1:6" x14ac:dyDescent="0.25">
      <c r="A17"/>
      <c r="B17"/>
      <c r="C17"/>
      <c r="D17"/>
      <c r="E17"/>
      <c r="F17" s="1"/>
    </row>
    <row r="18" spans="1:6" x14ac:dyDescent="0.25">
      <c r="A18" s="56" t="s">
        <v>17</v>
      </c>
      <c r="B18" s="79"/>
      <c r="C18" s="23" t="s">
        <v>18</v>
      </c>
      <c r="D18" s="23"/>
      <c r="E18" s="57" t="s">
        <v>19</v>
      </c>
      <c r="F18" s="63" t="s">
        <v>20</v>
      </c>
    </row>
    <row r="19" spans="1:6" x14ac:dyDescent="0.25">
      <c r="A19" s="79"/>
      <c r="B19" s="79"/>
      <c r="C19" s="23" t="s">
        <v>21</v>
      </c>
      <c r="D19" s="23"/>
      <c r="E19" s="57" t="s">
        <v>22</v>
      </c>
      <c r="F19" s="63"/>
    </row>
    <row r="20" spans="1:6" x14ac:dyDescent="0.25">
      <c r="A20" s="21" t="s">
        <v>23</v>
      </c>
      <c r="B20" s="15"/>
      <c r="C20" s="50"/>
      <c r="D20" s="50"/>
      <c r="E20" s="35">
        <v>0.3</v>
      </c>
      <c r="F20" s="63"/>
    </row>
    <row r="21" spans="1:6" x14ac:dyDescent="0.25">
      <c r="A21" s="22" t="s">
        <v>24</v>
      </c>
      <c r="B21" s="79"/>
      <c r="C21" s="27"/>
      <c r="D21" s="8"/>
      <c r="E21" s="48"/>
      <c r="F21" s="63"/>
    </row>
    <row r="22" spans="1:6" ht="13.8" thickBot="1" x14ac:dyDescent="0.3">
      <c r="A22" s="22" t="s">
        <v>25</v>
      </c>
      <c r="B22" s="79"/>
      <c r="C22" s="27"/>
      <c r="D22" s="8"/>
      <c r="E22" s="49"/>
      <c r="F22" s="63"/>
    </row>
    <row r="23" spans="1:6" ht="14.4" thickTop="1" thickBot="1" x14ac:dyDescent="0.3">
      <c r="A23" s="22" t="s">
        <v>26</v>
      </c>
      <c r="B23" s="79"/>
      <c r="C23" s="27"/>
      <c r="D23" s="8"/>
      <c r="E23" s="30">
        <f>(C21+C22+C23+C24+C25+C26)/6</f>
        <v>0</v>
      </c>
      <c r="F23" s="63" t="str">
        <f>IF(E23&gt;=5.5,"","Fail")</f>
        <v>Fail</v>
      </c>
    </row>
    <row r="24" spans="1:6" ht="13.8" thickTop="1" x14ac:dyDescent="0.25">
      <c r="A24" s="22" t="s">
        <v>27</v>
      </c>
      <c r="B24" s="79"/>
      <c r="C24" s="27"/>
      <c r="D24" s="8"/>
      <c r="E24" s="60"/>
      <c r="F24" s="63"/>
    </row>
    <row r="25" spans="1:6" x14ac:dyDescent="0.25">
      <c r="A25" s="22" t="s">
        <v>28</v>
      </c>
      <c r="B25" s="79"/>
      <c r="C25" s="27"/>
      <c r="D25" s="8"/>
      <c r="E25" s="48"/>
      <c r="F25" s="63"/>
    </row>
    <row r="26" spans="1:6" x14ac:dyDescent="0.25">
      <c r="A26" s="22" t="s">
        <v>29</v>
      </c>
      <c r="B26" s="79"/>
      <c r="C26" s="27"/>
      <c r="D26" s="8"/>
      <c r="E26" s="48"/>
      <c r="F26" s="63"/>
    </row>
    <row r="27" spans="1:6" x14ac:dyDescent="0.25">
      <c r="A27" s="79"/>
      <c r="B27" s="79"/>
      <c r="C27" s="79"/>
      <c r="D27" s="23"/>
      <c r="E27" s="48"/>
      <c r="F27" s="63"/>
    </row>
    <row r="28" spans="1:6" x14ac:dyDescent="0.25">
      <c r="A28" s="21" t="s">
        <v>30</v>
      </c>
      <c r="B28" s="15"/>
      <c r="C28" s="79"/>
      <c r="D28" s="23"/>
      <c r="E28" s="28">
        <v>0.6</v>
      </c>
      <c r="F28" s="63"/>
    </row>
    <row r="29" spans="1:6" x14ac:dyDescent="0.25">
      <c r="A29" s="22" t="s">
        <v>31</v>
      </c>
      <c r="B29" s="15"/>
      <c r="C29" s="27"/>
      <c r="D29" s="8"/>
      <c r="E29" s="29"/>
      <c r="F29" s="63"/>
    </row>
    <row r="30" spans="1:6" ht="13.8" thickBot="1" x14ac:dyDescent="0.3">
      <c r="A30" s="22" t="s">
        <v>32</v>
      </c>
      <c r="B30" s="15"/>
      <c r="C30" s="27"/>
      <c r="D30" s="8"/>
      <c r="E30" s="29"/>
      <c r="F30" s="63"/>
    </row>
    <row r="31" spans="1:6" ht="14.4" thickTop="1" thickBot="1" x14ac:dyDescent="0.3">
      <c r="A31" s="22" t="s">
        <v>33</v>
      </c>
      <c r="B31" s="15"/>
      <c r="C31" s="27"/>
      <c r="D31" s="8"/>
      <c r="E31" s="30">
        <f>(C29+C30+C31+C32+C33+C34)/6</f>
        <v>0</v>
      </c>
      <c r="F31" s="63" t="str">
        <f>IF(E31&gt;=5.5,"","Fail")</f>
        <v>Fail</v>
      </c>
    </row>
    <row r="32" spans="1:6" ht="13.8" thickTop="1" x14ac:dyDescent="0.25">
      <c r="A32" s="22" t="s">
        <v>34</v>
      </c>
      <c r="B32" s="15"/>
      <c r="C32" s="27"/>
      <c r="D32" s="8"/>
      <c r="E32" s="49"/>
      <c r="F32" s="63"/>
    </row>
    <row r="33" spans="1:6" x14ac:dyDescent="0.25">
      <c r="A33" s="22" t="s">
        <v>35</v>
      </c>
      <c r="B33" s="15"/>
      <c r="C33" s="27"/>
      <c r="D33" s="8"/>
      <c r="E33" s="49"/>
      <c r="F33" s="63"/>
    </row>
    <row r="34" spans="1:6" x14ac:dyDescent="0.25">
      <c r="A34" s="22" t="s">
        <v>36</v>
      </c>
      <c r="B34" s="79"/>
      <c r="C34" s="27"/>
      <c r="D34" s="8"/>
      <c r="E34" s="48"/>
      <c r="F34" s="63"/>
    </row>
    <row r="35" spans="1:6" x14ac:dyDescent="0.25">
      <c r="A35"/>
      <c r="B35"/>
      <c r="C35"/>
      <c r="D35"/>
      <c r="E35" s="49"/>
      <c r="F35" s="63"/>
    </row>
    <row r="36" spans="1:6" x14ac:dyDescent="0.25">
      <c r="A36" s="21" t="s">
        <v>37</v>
      </c>
      <c r="B36"/>
      <c r="C36" s="47"/>
      <c r="D36" s="47"/>
      <c r="E36" s="44">
        <v>0.05</v>
      </c>
      <c r="F36" s="63"/>
    </row>
    <row r="37" spans="1:6" ht="13.8" thickBot="1" x14ac:dyDescent="0.3">
      <c r="A37" s="22" t="s">
        <v>38</v>
      </c>
      <c r="B37" s="79"/>
      <c r="C37" s="27"/>
      <c r="D37" s="47"/>
      <c r="E37" s="48"/>
      <c r="F37" s="63"/>
    </row>
    <row r="38" spans="1:6" ht="14.4" thickTop="1" thickBot="1" x14ac:dyDescent="0.3">
      <c r="A38" s="22" t="s">
        <v>39</v>
      </c>
      <c r="B38" s="79"/>
      <c r="C38" s="27"/>
      <c r="D38" s="8"/>
      <c r="E38" s="30">
        <f>(C37+C38)/2</f>
        <v>0</v>
      </c>
      <c r="F38" s="63" t="str">
        <f>IF(E36=0,"Check weight",IF(E38&gt;=5.5,"","Fail"))</f>
        <v>Fail</v>
      </c>
    </row>
    <row r="39" spans="1:6" ht="13.8" thickTop="1" x14ac:dyDescent="0.25">
      <c r="A39" s="22"/>
      <c r="B39" s="46"/>
      <c r="C39" s="47"/>
      <c r="D39" s="47"/>
      <c r="E39" s="48"/>
      <c r="F39" s="69"/>
    </row>
    <row r="40" spans="1:6" x14ac:dyDescent="0.25">
      <c r="A40" s="21" t="s">
        <v>40</v>
      </c>
      <c r="B40" s="79"/>
      <c r="C40" s="47"/>
      <c r="D40" s="47"/>
      <c r="E40" s="70">
        <v>0.05</v>
      </c>
      <c r="F40" s="63"/>
    </row>
    <row r="41" spans="1:6" ht="13.8" thickBot="1" x14ac:dyDescent="0.3">
      <c r="A41" s="22" t="s">
        <v>41</v>
      </c>
      <c r="B41" s="79"/>
      <c r="C41" s="27"/>
      <c r="D41" s="8"/>
      <c r="E41" s="29"/>
      <c r="F41" s="63"/>
    </row>
    <row r="42" spans="1:6" ht="14.4" thickTop="1" thickBot="1" x14ac:dyDescent="0.3">
      <c r="A42" s="22" t="s">
        <v>42</v>
      </c>
      <c r="B42" s="79"/>
      <c r="C42" s="27"/>
      <c r="D42" s="8"/>
      <c r="E42" s="30">
        <f>(C41+C42)/2</f>
        <v>0</v>
      </c>
      <c r="F42" s="63" t="str">
        <f>IF(E42&gt;=5.5,"","Fail")</f>
        <v>Fail</v>
      </c>
    </row>
    <row r="43" spans="1:6" ht="14.4" thickTop="1" x14ac:dyDescent="0.25">
      <c r="A43" s="22"/>
      <c r="B43" s="79"/>
      <c r="C43" s="83"/>
      <c r="D43" s="10"/>
      <c r="E43" s="26" t="str">
        <f>IF(E20+E28+E36+E40=100%," ","Sum of relative weights is not 100")</f>
        <v xml:space="preserve"> </v>
      </c>
      <c r="F43" s="64"/>
    </row>
    <row r="44" spans="1:6" ht="13.8" thickBot="1" x14ac:dyDescent="0.3">
      <c r="A44"/>
      <c r="B44" s="79"/>
      <c r="C44" s="80"/>
      <c r="D44" s="80"/>
      <c r="E44" s="80"/>
      <c r="F44" s="63"/>
    </row>
    <row r="45" spans="1:6" ht="14.4" thickTop="1" thickBot="1" x14ac:dyDescent="0.3">
      <c r="A45"/>
      <c r="B45" s="55" t="s">
        <v>43</v>
      </c>
      <c r="C45" s="25"/>
      <c r="D45" s="25"/>
      <c r="E45" s="54">
        <f>E20*E23+E28*E31+E36*E38+E40*E42</f>
        <v>0</v>
      </c>
      <c r="F45" s="63"/>
    </row>
    <row r="46" spans="1:6" ht="14.4" thickTop="1" thickBot="1" x14ac:dyDescent="0.3">
      <c r="A46" s="22"/>
      <c r="B46" s="80"/>
      <c r="C46" s="80"/>
      <c r="D46" s="80"/>
      <c r="E46" s="34">
        <f>IF(E45&lt;6,ROUND(E45,0),ROUND(E45*2,0)/2)</f>
        <v>0</v>
      </c>
      <c r="F46" s="63"/>
    </row>
    <row r="47" spans="1:6" ht="14.4" thickTop="1" thickBot="1" x14ac:dyDescent="0.3">
      <c r="A47" s="22"/>
      <c r="B47" s="24" t="s">
        <v>44</v>
      </c>
      <c r="C47" s="25"/>
      <c r="D47" s="25"/>
      <c r="E47" s="36">
        <f xml:space="preserve"> IF(E45&lt;5.75, ROUND(E45,0), (ROUND(E45*2,0))/2)</f>
        <v>0</v>
      </c>
      <c r="F47" s="65" t="str">
        <f>IF(OR(E23&lt;5.5, E31&lt;5.5, E45&lt;5.5), "Fail", "Pass")</f>
        <v>Fail</v>
      </c>
    </row>
    <row r="48" spans="1:6" ht="13.8" thickTop="1" x14ac:dyDescent="0.25">
      <c r="A48" s="22"/>
      <c r="B48" s="40"/>
      <c r="C48" s="41"/>
      <c r="D48" s="41"/>
      <c r="E48" s="42"/>
      <c r="F48" s="32"/>
    </row>
    <row r="49" spans="1:6" x14ac:dyDescent="0.25">
      <c r="A49" s="58" t="s">
        <v>45</v>
      </c>
      <c r="B49" s="40"/>
      <c r="C49" s="41"/>
      <c r="D49" s="41"/>
      <c r="E49" s="42"/>
      <c r="F49" s="32"/>
    </row>
    <row r="50" spans="1:6" x14ac:dyDescent="0.25">
      <c r="A50" s="58" t="s">
        <v>46</v>
      </c>
      <c r="B50" s="40"/>
      <c r="C50" s="41"/>
      <c r="D50" s="41"/>
      <c r="E50" s="42"/>
      <c r="F50" s="32"/>
    </row>
    <row r="51" spans="1:6" x14ac:dyDescent="0.25">
      <c r="A51" s="58" t="s">
        <v>47</v>
      </c>
      <c r="B51" s="40"/>
      <c r="C51" s="41"/>
      <c r="D51" s="41"/>
      <c r="E51" s="42"/>
      <c r="F51" s="32"/>
    </row>
    <row r="52" spans="1:6" x14ac:dyDescent="0.25">
      <c r="A52" s="58" t="s">
        <v>48</v>
      </c>
      <c r="B52" s="40"/>
      <c r="C52" s="41"/>
      <c r="D52" s="41"/>
      <c r="E52" s="42"/>
      <c r="F52" s="32"/>
    </row>
    <row r="53" spans="1:6" x14ac:dyDescent="0.25">
      <c r="A53" s="22"/>
      <c r="B53" s="15"/>
      <c r="C53" s="84"/>
      <c r="D53" s="84"/>
      <c r="E53" s="79"/>
      <c r="F53" s="1"/>
    </row>
    <row r="54" spans="1:6" x14ac:dyDescent="0.25">
      <c r="A54" s="16" t="s">
        <v>49</v>
      </c>
      <c r="B54" s="85"/>
      <c r="C54" s="85"/>
      <c r="D54" s="84"/>
      <c r="E54" s="79"/>
      <c r="F54" s="1"/>
    </row>
    <row r="55" spans="1:6" x14ac:dyDescent="0.25">
      <c r="A55" s="16" t="s">
        <v>50</v>
      </c>
      <c r="B55" s="16"/>
      <c r="C55" s="85"/>
      <c r="D55" s="84"/>
      <c r="E55" s="79"/>
      <c r="F55" s="1"/>
    </row>
    <row r="56" spans="1:6" x14ac:dyDescent="0.25">
      <c r="A56" s="22"/>
      <c r="B56" s="9"/>
      <c r="C56" s="83"/>
      <c r="D56" s="83"/>
      <c r="E56" s="80"/>
    </row>
    <row r="57" spans="1:6" ht="13.8" thickBot="1" x14ac:dyDescent="0.3">
      <c r="A57" s="21" t="s">
        <v>51</v>
      </c>
      <c r="B57" s="37"/>
      <c r="C57" s="86"/>
      <c r="D57" s="86"/>
      <c r="E57" s="87"/>
    </row>
    <row r="58" spans="1:6" x14ac:dyDescent="0.25">
      <c r="A58" s="96" t="s">
        <v>52</v>
      </c>
      <c r="B58" s="97"/>
      <c r="C58" s="97"/>
      <c r="D58" s="97"/>
      <c r="E58" s="98"/>
    </row>
    <row r="59" spans="1:6" x14ac:dyDescent="0.25">
      <c r="A59" s="99"/>
      <c r="B59" s="100"/>
      <c r="C59" s="100"/>
      <c r="D59" s="100"/>
      <c r="E59" s="101"/>
    </row>
    <row r="60" spans="1:6" x14ac:dyDescent="0.25">
      <c r="A60" s="99"/>
      <c r="B60" s="100"/>
      <c r="C60" s="100"/>
      <c r="D60" s="100"/>
      <c r="E60" s="101"/>
    </row>
    <row r="61" spans="1:6" x14ac:dyDescent="0.25">
      <c r="A61" s="99"/>
      <c r="B61" s="100"/>
      <c r="C61" s="100"/>
      <c r="D61" s="100"/>
      <c r="E61" s="101"/>
    </row>
    <row r="62" spans="1:6" x14ac:dyDescent="0.25">
      <c r="A62" s="99"/>
      <c r="B62" s="100"/>
      <c r="C62" s="100"/>
      <c r="D62" s="100"/>
      <c r="E62" s="101"/>
    </row>
    <row r="63" spans="1:6" x14ac:dyDescent="0.25">
      <c r="A63" s="99"/>
      <c r="B63" s="100"/>
      <c r="C63" s="100"/>
      <c r="D63" s="100"/>
      <c r="E63" s="101"/>
    </row>
    <row r="64" spans="1:6" x14ac:dyDescent="0.25">
      <c r="A64" s="99"/>
      <c r="B64" s="100"/>
      <c r="C64" s="100"/>
      <c r="D64" s="100"/>
      <c r="E64" s="101"/>
    </row>
    <row r="65" spans="1:5" x14ac:dyDescent="0.25">
      <c r="A65" s="99"/>
      <c r="B65" s="100"/>
      <c r="C65" s="100"/>
      <c r="D65" s="100"/>
      <c r="E65" s="101"/>
    </row>
    <row r="66" spans="1:5" x14ac:dyDescent="0.25">
      <c r="A66" s="99"/>
      <c r="B66" s="100"/>
      <c r="C66" s="100"/>
      <c r="D66" s="100"/>
      <c r="E66" s="101"/>
    </row>
    <row r="67" spans="1:5" x14ac:dyDescent="0.25">
      <c r="A67" s="99"/>
      <c r="B67" s="100"/>
      <c r="C67" s="100"/>
      <c r="D67" s="100"/>
      <c r="E67" s="101"/>
    </row>
    <row r="68" spans="1:5" x14ac:dyDescent="0.25">
      <c r="A68" s="99"/>
      <c r="B68" s="100"/>
      <c r="C68" s="100"/>
      <c r="D68" s="100"/>
      <c r="E68" s="101"/>
    </row>
    <row r="69" spans="1:5" x14ac:dyDescent="0.25">
      <c r="A69" s="99"/>
      <c r="B69" s="100"/>
      <c r="C69" s="100"/>
      <c r="D69" s="100"/>
      <c r="E69" s="101"/>
    </row>
    <row r="70" spans="1:5" x14ac:dyDescent="0.25">
      <c r="A70" s="99"/>
      <c r="B70" s="100"/>
      <c r="C70" s="100"/>
      <c r="D70" s="100"/>
      <c r="E70" s="101"/>
    </row>
    <row r="71" spans="1:5" x14ac:dyDescent="0.25">
      <c r="A71" s="99"/>
      <c r="B71" s="100"/>
      <c r="C71" s="100"/>
      <c r="D71" s="100"/>
      <c r="E71" s="101"/>
    </row>
    <row r="72" spans="1:5" x14ac:dyDescent="0.25">
      <c r="A72" s="99"/>
      <c r="B72" s="100"/>
      <c r="C72" s="100"/>
      <c r="D72" s="100"/>
      <c r="E72" s="101"/>
    </row>
    <row r="73" spans="1:5" x14ac:dyDescent="0.25">
      <c r="A73" s="99"/>
      <c r="B73" s="100"/>
      <c r="C73" s="100"/>
      <c r="D73" s="100"/>
      <c r="E73" s="101"/>
    </row>
    <row r="74" spans="1:5" x14ac:dyDescent="0.25">
      <c r="A74" s="99"/>
      <c r="B74" s="100"/>
      <c r="C74" s="100"/>
      <c r="D74" s="100"/>
      <c r="E74" s="101"/>
    </row>
    <row r="75" spans="1:5" x14ac:dyDescent="0.25">
      <c r="A75" s="99"/>
      <c r="B75" s="100"/>
      <c r="C75" s="100"/>
      <c r="D75" s="100"/>
      <c r="E75" s="101"/>
    </row>
    <row r="76" spans="1:5" x14ac:dyDescent="0.25">
      <c r="A76" s="99"/>
      <c r="B76" s="100"/>
      <c r="C76" s="100"/>
      <c r="D76" s="100"/>
      <c r="E76" s="101"/>
    </row>
    <row r="77" spans="1:5" x14ac:dyDescent="0.25">
      <c r="A77" s="99"/>
      <c r="B77" s="100"/>
      <c r="C77" s="100"/>
      <c r="D77" s="100"/>
      <c r="E77" s="101"/>
    </row>
    <row r="78" spans="1:5" x14ac:dyDescent="0.25">
      <c r="A78" s="99"/>
      <c r="B78" s="100"/>
      <c r="C78" s="100"/>
      <c r="D78" s="100"/>
      <c r="E78" s="101"/>
    </row>
    <row r="79" spans="1:5" x14ac:dyDescent="0.25">
      <c r="A79" s="99"/>
      <c r="B79" s="100"/>
      <c r="C79" s="100"/>
      <c r="D79" s="100"/>
      <c r="E79" s="101"/>
    </row>
    <row r="80" spans="1:5" x14ac:dyDescent="0.25">
      <c r="A80" s="99"/>
      <c r="B80" s="100"/>
      <c r="C80" s="100"/>
      <c r="D80" s="100"/>
      <c r="E80" s="101"/>
    </row>
    <row r="81" spans="1:5" x14ac:dyDescent="0.25">
      <c r="A81" s="99"/>
      <c r="B81" s="100"/>
      <c r="C81" s="100"/>
      <c r="D81" s="100"/>
      <c r="E81" s="101"/>
    </row>
    <row r="82" spans="1:5" x14ac:dyDescent="0.25">
      <c r="A82" s="99"/>
      <c r="B82" s="100"/>
      <c r="C82" s="100"/>
      <c r="D82" s="100"/>
      <c r="E82" s="101"/>
    </row>
    <row r="83" spans="1:5" x14ac:dyDescent="0.25">
      <c r="A83" s="99"/>
      <c r="B83" s="100"/>
      <c r="C83" s="100"/>
      <c r="D83" s="100"/>
      <c r="E83" s="101"/>
    </row>
    <row r="84" spans="1:5" x14ac:dyDescent="0.25">
      <c r="A84" s="99"/>
      <c r="B84" s="100"/>
      <c r="C84" s="100"/>
      <c r="D84" s="100"/>
      <c r="E84" s="101"/>
    </row>
    <row r="85" spans="1:5" x14ac:dyDescent="0.25">
      <c r="A85" s="99"/>
      <c r="B85" s="100"/>
      <c r="C85" s="100"/>
      <c r="D85" s="100"/>
      <c r="E85" s="101"/>
    </row>
    <row r="86" spans="1:5" x14ac:dyDescent="0.25">
      <c r="A86" s="99"/>
      <c r="B86" s="100"/>
      <c r="C86" s="100"/>
      <c r="D86" s="100"/>
      <c r="E86" s="101"/>
    </row>
    <row r="87" spans="1:5" x14ac:dyDescent="0.25">
      <c r="A87" s="99"/>
      <c r="B87" s="100"/>
      <c r="C87" s="100"/>
      <c r="D87" s="100"/>
      <c r="E87" s="101"/>
    </row>
    <row r="88" spans="1:5" x14ac:dyDescent="0.25">
      <c r="A88" s="99"/>
      <c r="B88" s="100"/>
      <c r="C88" s="100"/>
      <c r="D88" s="100"/>
      <c r="E88" s="101"/>
    </row>
    <row r="89" spans="1:5" x14ac:dyDescent="0.25">
      <c r="A89" s="99"/>
      <c r="B89" s="100"/>
      <c r="C89" s="100"/>
      <c r="D89" s="100"/>
      <c r="E89" s="101"/>
    </row>
    <row r="90" spans="1:5" ht="13.8" thickBot="1" x14ac:dyDescent="0.3">
      <c r="A90" s="102"/>
      <c r="B90" s="103"/>
      <c r="C90" s="103"/>
      <c r="D90" s="103"/>
      <c r="E90" s="104"/>
    </row>
    <row r="91" spans="1:5" x14ac:dyDescent="0.25">
      <c r="A91" s="7"/>
      <c r="B91" s="9"/>
      <c r="C91" s="83"/>
      <c r="D91" s="83"/>
      <c r="E91" s="80"/>
    </row>
    <row r="92" spans="1:5" ht="13.8" thickBot="1" x14ac:dyDescent="0.3">
      <c r="A92" s="21" t="s">
        <v>53</v>
      </c>
      <c r="B92" s="37"/>
      <c r="C92" s="86"/>
      <c r="D92" s="86"/>
      <c r="E92" s="87"/>
    </row>
    <row r="93" spans="1:5" x14ac:dyDescent="0.25">
      <c r="A93" s="96"/>
      <c r="B93" s="97"/>
      <c r="C93" s="97"/>
      <c r="D93" s="97"/>
      <c r="E93" s="98"/>
    </row>
    <row r="94" spans="1:5" x14ac:dyDescent="0.25">
      <c r="A94" s="99"/>
      <c r="B94" s="100"/>
      <c r="C94" s="100"/>
      <c r="D94" s="100"/>
      <c r="E94" s="101"/>
    </row>
    <row r="95" spans="1:5" x14ac:dyDescent="0.25">
      <c r="A95" s="99"/>
      <c r="B95" s="100"/>
      <c r="C95" s="100"/>
      <c r="D95" s="100"/>
      <c r="E95" s="101"/>
    </row>
    <row r="96" spans="1:5" x14ac:dyDescent="0.25">
      <c r="A96" s="99"/>
      <c r="B96" s="100"/>
      <c r="C96" s="100"/>
      <c r="D96" s="100"/>
      <c r="E96" s="101"/>
    </row>
    <row r="97" spans="1:5" x14ac:dyDescent="0.25">
      <c r="A97" s="99"/>
      <c r="B97" s="100"/>
      <c r="C97" s="100"/>
      <c r="D97" s="100"/>
      <c r="E97" s="101"/>
    </row>
    <row r="98" spans="1:5" x14ac:dyDescent="0.25">
      <c r="A98" s="99"/>
      <c r="B98" s="100"/>
      <c r="C98" s="100"/>
      <c r="D98" s="100"/>
      <c r="E98" s="101"/>
    </row>
    <row r="99" spans="1:5" x14ac:dyDescent="0.25">
      <c r="A99" s="99"/>
      <c r="B99" s="100"/>
      <c r="C99" s="100"/>
      <c r="D99" s="100"/>
      <c r="E99" s="101"/>
    </row>
    <row r="100" spans="1:5" x14ac:dyDescent="0.25">
      <c r="A100" s="99"/>
      <c r="B100" s="100"/>
      <c r="C100" s="100"/>
      <c r="D100" s="100"/>
      <c r="E100" s="101"/>
    </row>
    <row r="101" spans="1:5" x14ac:dyDescent="0.25">
      <c r="A101" s="99"/>
      <c r="B101" s="100"/>
      <c r="C101" s="100"/>
      <c r="D101" s="100"/>
      <c r="E101" s="101"/>
    </row>
    <row r="102" spans="1:5" x14ac:dyDescent="0.25">
      <c r="A102" s="99"/>
      <c r="B102" s="100"/>
      <c r="C102" s="100"/>
      <c r="D102" s="100"/>
      <c r="E102" s="101"/>
    </row>
    <row r="103" spans="1:5" x14ac:dyDescent="0.25">
      <c r="A103" s="99"/>
      <c r="B103" s="100"/>
      <c r="C103" s="100"/>
      <c r="D103" s="100"/>
      <c r="E103" s="101"/>
    </row>
    <row r="104" spans="1:5" x14ac:dyDescent="0.25">
      <c r="A104" s="99"/>
      <c r="B104" s="100"/>
      <c r="C104" s="100"/>
      <c r="D104" s="100"/>
      <c r="E104" s="101"/>
    </row>
    <row r="105" spans="1:5" x14ac:dyDescent="0.25">
      <c r="A105" s="99"/>
      <c r="B105" s="100"/>
      <c r="C105" s="100"/>
      <c r="D105" s="100"/>
      <c r="E105" s="101"/>
    </row>
    <row r="106" spans="1:5" x14ac:dyDescent="0.25">
      <c r="A106" s="99"/>
      <c r="B106" s="100"/>
      <c r="C106" s="100"/>
      <c r="D106" s="100"/>
      <c r="E106" s="101"/>
    </row>
    <row r="107" spans="1:5" x14ac:dyDescent="0.25">
      <c r="A107" s="99"/>
      <c r="B107" s="100"/>
      <c r="C107" s="100"/>
      <c r="D107" s="100"/>
      <c r="E107" s="101"/>
    </row>
    <row r="108" spans="1:5" x14ac:dyDescent="0.25">
      <c r="A108" s="99"/>
      <c r="B108" s="100"/>
      <c r="C108" s="100"/>
      <c r="D108" s="100"/>
      <c r="E108" s="101"/>
    </row>
    <row r="109" spans="1:5" x14ac:dyDescent="0.25">
      <c r="A109" s="99"/>
      <c r="B109" s="100"/>
      <c r="C109" s="100"/>
      <c r="D109" s="100"/>
      <c r="E109" s="101"/>
    </row>
    <row r="110" spans="1:5" x14ac:dyDescent="0.25">
      <c r="A110" s="99"/>
      <c r="B110" s="100"/>
      <c r="C110" s="100"/>
      <c r="D110" s="100"/>
      <c r="E110" s="101"/>
    </row>
    <row r="111" spans="1:5" x14ac:dyDescent="0.25">
      <c r="A111" s="99"/>
      <c r="B111" s="100"/>
      <c r="C111" s="100"/>
      <c r="D111" s="100"/>
      <c r="E111" s="101"/>
    </row>
    <row r="112" spans="1:5" x14ac:dyDescent="0.25">
      <c r="A112" s="99"/>
      <c r="B112" s="100"/>
      <c r="C112" s="100"/>
      <c r="D112" s="100"/>
      <c r="E112" s="101"/>
    </row>
    <row r="113" spans="1:5" x14ac:dyDescent="0.25">
      <c r="A113" s="99"/>
      <c r="B113" s="100"/>
      <c r="C113" s="100"/>
      <c r="D113" s="100"/>
      <c r="E113" s="101"/>
    </row>
    <row r="114" spans="1:5" x14ac:dyDescent="0.25">
      <c r="A114" s="99"/>
      <c r="B114" s="100"/>
      <c r="C114" s="100"/>
      <c r="D114" s="100"/>
      <c r="E114" s="101"/>
    </row>
    <row r="115" spans="1:5" x14ac:dyDescent="0.25">
      <c r="A115" s="99"/>
      <c r="B115" s="100"/>
      <c r="C115" s="100"/>
      <c r="D115" s="100"/>
      <c r="E115" s="101"/>
    </row>
    <row r="116" spans="1:5" x14ac:dyDescent="0.25">
      <c r="A116" s="99"/>
      <c r="B116" s="100"/>
      <c r="C116" s="100"/>
      <c r="D116" s="100"/>
      <c r="E116" s="101"/>
    </row>
    <row r="117" spans="1:5" x14ac:dyDescent="0.25">
      <c r="A117" s="99"/>
      <c r="B117" s="100"/>
      <c r="C117" s="100"/>
      <c r="D117" s="100"/>
      <c r="E117" s="101"/>
    </row>
    <row r="118" spans="1:5" x14ac:dyDescent="0.25">
      <c r="A118" s="99"/>
      <c r="B118" s="100"/>
      <c r="C118" s="100"/>
      <c r="D118" s="100"/>
      <c r="E118" s="101"/>
    </row>
    <row r="119" spans="1:5" x14ac:dyDescent="0.25">
      <c r="A119" s="99"/>
      <c r="B119" s="100"/>
      <c r="C119" s="100"/>
      <c r="D119" s="100"/>
      <c r="E119" s="101"/>
    </row>
    <row r="120" spans="1:5" x14ac:dyDescent="0.25">
      <c r="A120" s="99"/>
      <c r="B120" s="100"/>
      <c r="C120" s="100"/>
      <c r="D120" s="100"/>
      <c r="E120" s="101"/>
    </row>
    <row r="121" spans="1:5" x14ac:dyDescent="0.25">
      <c r="A121" s="99"/>
      <c r="B121" s="100"/>
      <c r="C121" s="100"/>
      <c r="D121" s="100"/>
      <c r="E121" s="101"/>
    </row>
    <row r="122" spans="1:5" x14ac:dyDescent="0.25">
      <c r="A122" s="99"/>
      <c r="B122" s="100"/>
      <c r="C122" s="100"/>
      <c r="D122" s="100"/>
      <c r="E122" s="101"/>
    </row>
    <row r="123" spans="1:5" x14ac:dyDescent="0.25">
      <c r="A123" s="99"/>
      <c r="B123" s="100"/>
      <c r="C123" s="100"/>
      <c r="D123" s="100"/>
      <c r="E123" s="101"/>
    </row>
    <row r="124" spans="1:5" ht="13.8" thickBot="1" x14ac:dyDescent="0.3">
      <c r="A124" s="102"/>
      <c r="B124" s="103"/>
      <c r="C124" s="103"/>
      <c r="D124" s="103"/>
      <c r="E124" s="104"/>
    </row>
    <row r="125" spans="1:5" x14ac:dyDescent="0.25">
      <c r="A125" s="7"/>
      <c r="B125" s="9"/>
      <c r="C125" s="83"/>
      <c r="D125" s="83"/>
      <c r="E125" s="80"/>
    </row>
    <row r="126" spans="1:5" x14ac:dyDescent="0.25">
      <c r="A126" s="6"/>
      <c r="B126" s="6"/>
      <c r="C126" s="83"/>
      <c r="D126" s="83"/>
      <c r="E126" s="80"/>
    </row>
    <row r="127" spans="1:5" x14ac:dyDescent="0.25">
      <c r="A127" s="7"/>
      <c r="B127" s="9"/>
      <c r="C127" s="83"/>
      <c r="D127" s="83"/>
      <c r="E127" s="80"/>
    </row>
    <row r="128" spans="1:5" x14ac:dyDescent="0.25">
      <c r="B128" s="80"/>
      <c r="C128" s="80"/>
      <c r="D128" s="80"/>
      <c r="E128" s="80"/>
    </row>
    <row r="129" spans="1:5" x14ac:dyDescent="0.25">
      <c r="A129" s="7"/>
      <c r="B129" s="80"/>
      <c r="C129" s="80"/>
      <c r="D129" s="80"/>
      <c r="E129" s="80"/>
    </row>
    <row r="130" spans="1:5" x14ac:dyDescent="0.25">
      <c r="A130" s="7"/>
      <c r="B130" s="80"/>
      <c r="C130" s="80"/>
      <c r="D130" s="80"/>
      <c r="E130" s="80"/>
    </row>
    <row r="131" spans="1:5" x14ac:dyDescent="0.25">
      <c r="A131" s="7"/>
      <c r="B131" s="80"/>
      <c r="C131" s="80"/>
      <c r="D131" s="80"/>
      <c r="E131" s="80"/>
    </row>
    <row r="132" spans="1:5" x14ac:dyDescent="0.25">
      <c r="A132" s="7"/>
    </row>
    <row r="133" spans="1:5" x14ac:dyDescent="0.25">
      <c r="A133" s="7"/>
    </row>
    <row r="134" spans="1:5" x14ac:dyDescent="0.25">
      <c r="A134" s="6"/>
      <c r="B134" s="80"/>
      <c r="C134" s="80"/>
      <c r="D134" s="80"/>
      <c r="E134" s="80"/>
    </row>
    <row r="135" spans="1:5" x14ac:dyDescent="0.25">
      <c r="A135" s="80"/>
      <c r="B135" s="80"/>
      <c r="C135" s="80"/>
      <c r="D135" s="80"/>
      <c r="E135" s="80"/>
    </row>
    <row r="136" spans="1:5" x14ac:dyDescent="0.25">
      <c r="A136" s="80"/>
      <c r="B136" s="80"/>
      <c r="C136" s="80"/>
      <c r="D136" s="80"/>
      <c r="E136" s="80"/>
    </row>
    <row r="137" spans="1:5" x14ac:dyDescent="0.25">
      <c r="A137" s="80"/>
      <c r="B137" s="80"/>
      <c r="C137" s="80"/>
      <c r="D137" s="80"/>
      <c r="E137" s="80"/>
    </row>
  </sheetData>
  <protectedRanges>
    <protectedRange sqref="E36" name="Range3"/>
    <protectedRange sqref="E28" name="Range2"/>
    <protectedRange sqref="E20" name="Range1"/>
  </protectedRanges>
  <mergeCells count="7">
    <mergeCell ref="D8:E8"/>
    <mergeCell ref="B12:E12"/>
    <mergeCell ref="B13:E13"/>
    <mergeCell ref="A58:E90"/>
    <mergeCell ref="A93:E124"/>
    <mergeCell ref="C15:E15"/>
    <mergeCell ref="C16:E16"/>
  </mergeCells>
  <phoneticPr fontId="1" type="noConversion"/>
  <dataValidations xWindow="966" yWindow="332" count="4">
    <dataValidation type="decimal" allowBlank="1" showInputMessage="1" showErrorMessage="1" errorTitle="Wrong value" error="The value you entered has to be between 50 and 65%. For deviations permission from the Examining Board is required." sqref="E28" xr:uid="{00000000-0002-0000-0000-000000000000}">
      <formula1>0.3</formula1>
      <formula2>0.65</formula2>
    </dataValidation>
    <dataValidation type="decimal" allowBlank="1" showInputMessage="1" showErrorMessage="1" errorTitle="Wrong value" error="The value you entered has to be between 0 and 5%. For deviations permission from the Examining Board is required." sqref="E36" xr:uid="{00000000-0002-0000-0000-000001000000}">
      <formula1>0</formula1>
      <formula2>0.05</formula2>
    </dataValidation>
    <dataValidation type="decimal" allowBlank="1" showInputMessage="1" showErrorMessage="1" errorTitle="Wrong value" error="The value you entered has to be between 30 and 40%. For deviations permission from the Examining Board is required." sqref="E20" xr:uid="{00000000-0002-0000-0000-000002000000}">
      <formula1>0.3</formula1>
      <formula2>0.4</formula2>
    </dataValidation>
    <dataValidation allowBlank="1" showInputMessage="1" showErrorMessage="1" promptTitle="Complsory for BBC and BEB" prompt="The standard percentage for BEB/BBC-team is 8.83% (1 of 12 credits)." sqref="D8:E8" xr:uid="{00000000-0002-0000-0000-000003000000}"/>
  </dataValidations>
  <pageMargins left="0.74803149606299213" right="0.74803149606299213" top="0.98425196850393704" bottom="0.78740157480314965" header="0.51181102362204722" footer="0.51181102362204722"/>
  <pageSetup paperSize="9" scale="79" fitToHeight="0" orientation="portrait" r:id="rId1"/>
  <headerFooter alignWithMargins="0">
    <oddFooter>&amp;R&amp;D</oddFooter>
  </headerFooter>
  <rowBreaks count="1" manualBreakCount="1">
    <brk id="55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locked="0" defaultSize="0" autoLine="0" autoPict="0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Drop Down 29">
              <controlPr locked="0" defaultSize="0" autoLine="0" autoPict="0">
                <anchor moveWithCells="1">
                  <from>
                    <xdr:col>0</xdr:col>
                    <xdr:colOff>2621280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47"/>
  <sheetViews>
    <sheetView workbookViewId="0">
      <selection activeCell="J3" sqref="J3"/>
    </sheetView>
  </sheetViews>
  <sheetFormatPr defaultRowHeight="13.2" x14ac:dyDescent="0.25"/>
  <cols>
    <col min="2" max="2" width="17.6640625" customWidth="1"/>
    <col min="4" max="4" width="23.109375" customWidth="1"/>
    <col min="5" max="5" width="19.6640625" customWidth="1"/>
    <col min="7" max="7" width="28.88671875" customWidth="1"/>
    <col min="8" max="8" width="10.5546875" customWidth="1"/>
  </cols>
  <sheetData>
    <row r="1" spans="1:15" x14ac:dyDescent="0.25">
      <c r="A1" t="s">
        <v>54</v>
      </c>
      <c r="D1" s="22" t="s">
        <v>55</v>
      </c>
      <c r="E1" s="22" t="s">
        <v>56</v>
      </c>
      <c r="F1" s="22" t="s">
        <v>57</v>
      </c>
      <c r="G1" s="22" t="s">
        <v>58</v>
      </c>
    </row>
    <row r="2" spans="1:15" x14ac:dyDescent="0.25">
      <c r="A2" s="22" t="s">
        <v>59</v>
      </c>
      <c r="D2" s="22" t="s">
        <v>60</v>
      </c>
      <c r="E2" t="s">
        <v>61</v>
      </c>
      <c r="F2" s="22"/>
      <c r="G2" t="s">
        <v>62</v>
      </c>
      <c r="H2" s="7"/>
    </row>
    <row r="3" spans="1:15" x14ac:dyDescent="0.25">
      <c r="A3" t="s">
        <v>63</v>
      </c>
      <c r="D3" s="22" t="s">
        <v>64</v>
      </c>
      <c r="E3" t="s">
        <v>65</v>
      </c>
      <c r="F3" s="38">
        <v>1</v>
      </c>
      <c r="G3" t="s">
        <v>66</v>
      </c>
      <c r="H3" s="7"/>
    </row>
    <row r="4" spans="1:15" x14ac:dyDescent="0.25">
      <c r="A4" t="s">
        <v>67</v>
      </c>
      <c r="D4" s="22" t="s">
        <v>68</v>
      </c>
      <c r="E4" t="s">
        <v>69</v>
      </c>
      <c r="F4" s="38">
        <v>0.95</v>
      </c>
      <c r="G4" t="s">
        <v>70</v>
      </c>
      <c r="H4" s="7"/>
    </row>
    <row r="5" spans="1:15" x14ac:dyDescent="0.25">
      <c r="A5" t="s">
        <v>71</v>
      </c>
      <c r="D5" s="22" t="s">
        <v>72</v>
      </c>
      <c r="E5" s="22" t="s">
        <v>73</v>
      </c>
      <c r="F5" s="38">
        <v>0.9</v>
      </c>
      <c r="G5" t="s">
        <v>74</v>
      </c>
      <c r="H5" s="7"/>
    </row>
    <row r="6" spans="1:15" x14ac:dyDescent="0.25">
      <c r="A6" t="s">
        <v>75</v>
      </c>
      <c r="D6" s="22" t="s">
        <v>76</v>
      </c>
      <c r="E6" t="s">
        <v>77</v>
      </c>
      <c r="F6" s="38">
        <v>0.85</v>
      </c>
      <c r="G6" t="s">
        <v>78</v>
      </c>
      <c r="H6" s="22"/>
    </row>
    <row r="7" spans="1:15" x14ac:dyDescent="0.25">
      <c r="A7" t="s">
        <v>79</v>
      </c>
      <c r="D7" s="22" t="s">
        <v>80</v>
      </c>
      <c r="E7" t="s">
        <v>81</v>
      </c>
      <c r="F7" s="38">
        <v>0.8</v>
      </c>
      <c r="G7" t="s">
        <v>82</v>
      </c>
      <c r="H7" s="7"/>
    </row>
    <row r="8" spans="1:15" x14ac:dyDescent="0.25">
      <c r="A8" t="s">
        <v>83</v>
      </c>
      <c r="D8" s="22" t="s">
        <v>84</v>
      </c>
      <c r="E8" t="s">
        <v>85</v>
      </c>
      <c r="F8" s="38">
        <v>0.75</v>
      </c>
      <c r="G8" t="s">
        <v>86</v>
      </c>
      <c r="H8" s="7"/>
    </row>
    <row r="9" spans="1:15" x14ac:dyDescent="0.25">
      <c r="A9" t="s">
        <v>87</v>
      </c>
      <c r="D9" s="22" t="s">
        <v>88</v>
      </c>
      <c r="E9" t="s">
        <v>89</v>
      </c>
      <c r="F9" s="38">
        <v>0.7</v>
      </c>
      <c r="G9" t="s">
        <v>90</v>
      </c>
      <c r="H9" s="7"/>
    </row>
    <row r="10" spans="1:15" x14ac:dyDescent="0.25">
      <c r="A10" t="s">
        <v>91</v>
      </c>
      <c r="D10" s="22" t="s">
        <v>92</v>
      </c>
      <c r="F10" s="38">
        <v>0.65</v>
      </c>
      <c r="K10" s="22"/>
    </row>
    <row r="11" spans="1:15" x14ac:dyDescent="0.25">
      <c r="A11" t="s">
        <v>93</v>
      </c>
      <c r="D11" s="22" t="s">
        <v>94</v>
      </c>
      <c r="F11" s="38">
        <v>0.6</v>
      </c>
      <c r="H11" s="2"/>
      <c r="O11" s="22"/>
    </row>
    <row r="12" spans="1:15" x14ac:dyDescent="0.25">
      <c r="A12" t="s">
        <v>95</v>
      </c>
      <c r="D12" s="22" t="s">
        <v>96</v>
      </c>
      <c r="F12" s="38">
        <v>0.55000000000000004</v>
      </c>
      <c r="H12" s="2"/>
    </row>
    <row r="13" spans="1:15" x14ac:dyDescent="0.25">
      <c r="A13" t="s">
        <v>97</v>
      </c>
      <c r="D13" s="22" t="s">
        <v>98</v>
      </c>
      <c r="F13" s="38">
        <v>0.5</v>
      </c>
      <c r="H13" s="22"/>
    </row>
    <row r="14" spans="1:15" x14ac:dyDescent="0.25">
      <c r="A14" t="s">
        <v>99</v>
      </c>
      <c r="D14" s="22" t="s">
        <v>100</v>
      </c>
      <c r="F14" s="38">
        <v>0.45</v>
      </c>
      <c r="H14" s="22"/>
    </row>
    <row r="15" spans="1:15" x14ac:dyDescent="0.25">
      <c r="A15" t="s">
        <v>101</v>
      </c>
      <c r="D15" s="22" t="s">
        <v>102</v>
      </c>
      <c r="F15" s="38">
        <v>0.4</v>
      </c>
    </row>
    <row r="16" spans="1:15" x14ac:dyDescent="0.25">
      <c r="A16" t="s">
        <v>103</v>
      </c>
      <c r="D16" s="22" t="s">
        <v>104</v>
      </c>
      <c r="F16" s="38">
        <v>0.35</v>
      </c>
    </row>
    <row r="17" spans="1:8" x14ac:dyDescent="0.25">
      <c r="A17" t="s">
        <v>105</v>
      </c>
      <c r="D17" s="22" t="s">
        <v>61</v>
      </c>
      <c r="F17" s="38">
        <v>0.3</v>
      </c>
      <c r="H17" s="68">
        <v>0</v>
      </c>
    </row>
    <row r="18" spans="1:8" x14ac:dyDescent="0.25">
      <c r="A18" t="s">
        <v>106</v>
      </c>
      <c r="D18" s="22" t="s">
        <v>107</v>
      </c>
      <c r="F18" s="38">
        <v>0.25</v>
      </c>
      <c r="H18" s="68">
        <f>0.1/12</f>
        <v>8.3333333333333332E-3</v>
      </c>
    </row>
    <row r="19" spans="1:8" x14ac:dyDescent="0.25">
      <c r="A19" t="s">
        <v>108</v>
      </c>
      <c r="D19" s="22" t="s">
        <v>109</v>
      </c>
      <c r="F19" s="38">
        <v>0.2</v>
      </c>
    </row>
    <row r="20" spans="1:8" x14ac:dyDescent="0.25">
      <c r="A20" t="s">
        <v>110</v>
      </c>
      <c r="D20" s="22" t="s">
        <v>111</v>
      </c>
      <c r="F20" s="38">
        <v>0.15</v>
      </c>
    </row>
    <row r="21" spans="1:8" x14ac:dyDescent="0.25">
      <c r="A21" t="s">
        <v>112</v>
      </c>
      <c r="D21" s="22" t="s">
        <v>113</v>
      </c>
      <c r="F21" s="38">
        <v>0.1</v>
      </c>
    </row>
    <row r="22" spans="1:8" x14ac:dyDescent="0.25">
      <c r="A22" t="s">
        <v>114</v>
      </c>
      <c r="D22" s="22" t="s">
        <v>65</v>
      </c>
      <c r="F22" s="38">
        <v>0.05</v>
      </c>
    </row>
    <row r="23" spans="1:8" x14ac:dyDescent="0.25">
      <c r="A23" t="s">
        <v>115</v>
      </c>
      <c r="D23" s="22" t="s">
        <v>116</v>
      </c>
      <c r="F23" s="38">
        <v>0</v>
      </c>
      <c r="H23" s="38"/>
    </row>
    <row r="24" spans="1:8" x14ac:dyDescent="0.25">
      <c r="A24" t="s">
        <v>117</v>
      </c>
      <c r="D24" s="22" t="s">
        <v>69</v>
      </c>
    </row>
    <row r="25" spans="1:8" x14ac:dyDescent="0.25">
      <c r="A25" t="s">
        <v>118</v>
      </c>
      <c r="D25" s="22" t="s">
        <v>73</v>
      </c>
    </row>
    <row r="26" spans="1:8" x14ac:dyDescent="0.25">
      <c r="A26" t="s">
        <v>119</v>
      </c>
      <c r="D26" s="22" t="s">
        <v>120</v>
      </c>
    </row>
    <row r="27" spans="1:8" x14ac:dyDescent="0.25">
      <c r="A27" t="s">
        <v>121</v>
      </c>
      <c r="D27" s="22" t="s">
        <v>122</v>
      </c>
    </row>
    <row r="28" spans="1:8" x14ac:dyDescent="0.25">
      <c r="A28" t="s">
        <v>123</v>
      </c>
      <c r="D28" s="22" t="s">
        <v>124</v>
      </c>
    </row>
    <row r="29" spans="1:8" x14ac:dyDescent="0.25">
      <c r="A29" t="s">
        <v>125</v>
      </c>
      <c r="D29" s="22" t="s">
        <v>126</v>
      </c>
    </row>
    <row r="30" spans="1:8" x14ac:dyDescent="0.25">
      <c r="A30" t="s">
        <v>127</v>
      </c>
      <c r="D30" s="22" t="s">
        <v>128</v>
      </c>
    </row>
    <row r="31" spans="1:8" x14ac:dyDescent="0.25">
      <c r="A31" t="s">
        <v>129</v>
      </c>
      <c r="D31" s="22" t="s">
        <v>130</v>
      </c>
    </row>
    <row r="32" spans="1:8" x14ac:dyDescent="0.25">
      <c r="A32" t="s">
        <v>131</v>
      </c>
      <c r="D32" s="22" t="s">
        <v>132</v>
      </c>
    </row>
    <row r="33" spans="1:4" x14ac:dyDescent="0.25">
      <c r="A33" t="s">
        <v>133</v>
      </c>
      <c r="D33" s="22" t="s">
        <v>134</v>
      </c>
    </row>
    <row r="34" spans="1:4" x14ac:dyDescent="0.25">
      <c r="A34" t="s">
        <v>135</v>
      </c>
      <c r="D34" s="22" t="s">
        <v>136</v>
      </c>
    </row>
    <row r="35" spans="1:4" x14ac:dyDescent="0.25">
      <c r="A35" t="s">
        <v>137</v>
      </c>
      <c r="D35" s="22" t="s">
        <v>138</v>
      </c>
    </row>
    <row r="36" spans="1:4" x14ac:dyDescent="0.25">
      <c r="A36" t="s">
        <v>139</v>
      </c>
      <c r="D36" s="22" t="s">
        <v>140</v>
      </c>
    </row>
    <row r="37" spans="1:4" x14ac:dyDescent="0.25">
      <c r="A37" t="s">
        <v>141</v>
      </c>
      <c r="D37" s="22" t="s">
        <v>142</v>
      </c>
    </row>
    <row r="38" spans="1:4" x14ac:dyDescent="0.25">
      <c r="A38" t="s">
        <v>143</v>
      </c>
      <c r="D38" s="22" t="s">
        <v>144</v>
      </c>
    </row>
    <row r="39" spans="1:4" x14ac:dyDescent="0.25">
      <c r="A39" t="s">
        <v>145</v>
      </c>
      <c r="D39" s="22" t="s">
        <v>146</v>
      </c>
    </row>
    <row r="40" spans="1:4" x14ac:dyDescent="0.25">
      <c r="A40" t="s">
        <v>147</v>
      </c>
      <c r="D40" s="22" t="s">
        <v>148</v>
      </c>
    </row>
    <row r="41" spans="1:4" x14ac:dyDescent="0.25">
      <c r="A41" t="s">
        <v>149</v>
      </c>
      <c r="D41" s="22" t="s">
        <v>150</v>
      </c>
    </row>
    <row r="42" spans="1:4" x14ac:dyDescent="0.25">
      <c r="A42" t="s">
        <v>151</v>
      </c>
      <c r="D42" s="22" t="s">
        <v>152</v>
      </c>
    </row>
    <row r="43" spans="1:4" x14ac:dyDescent="0.25">
      <c r="A43" t="s">
        <v>153</v>
      </c>
      <c r="D43" s="43" t="s">
        <v>154</v>
      </c>
    </row>
    <row r="44" spans="1:4" x14ac:dyDescent="0.25">
      <c r="A44" t="s">
        <v>155</v>
      </c>
      <c r="D44" s="22" t="s">
        <v>156</v>
      </c>
    </row>
    <row r="45" spans="1:4" x14ac:dyDescent="0.25">
      <c r="A45" t="s">
        <v>157</v>
      </c>
      <c r="D45" s="22" t="s">
        <v>158</v>
      </c>
    </row>
    <row r="46" spans="1:4" x14ac:dyDescent="0.25">
      <c r="A46" t="s">
        <v>159</v>
      </c>
      <c r="D46" s="22" t="s">
        <v>160</v>
      </c>
    </row>
    <row r="47" spans="1:4" x14ac:dyDescent="0.25">
      <c r="A47" t="s">
        <v>161</v>
      </c>
      <c r="D47" s="22" t="s">
        <v>162</v>
      </c>
    </row>
    <row r="48" spans="1:4" x14ac:dyDescent="0.25">
      <c r="A48" t="s">
        <v>163</v>
      </c>
      <c r="D48" s="22" t="s">
        <v>164</v>
      </c>
    </row>
    <row r="49" spans="1:4" x14ac:dyDescent="0.25">
      <c r="A49" t="s">
        <v>165</v>
      </c>
      <c r="D49" s="22" t="s">
        <v>166</v>
      </c>
    </row>
    <row r="50" spans="1:4" x14ac:dyDescent="0.25">
      <c r="A50" t="s">
        <v>167</v>
      </c>
      <c r="D50" s="22" t="s">
        <v>168</v>
      </c>
    </row>
    <row r="51" spans="1:4" x14ac:dyDescent="0.25">
      <c r="A51" t="s">
        <v>169</v>
      </c>
      <c r="D51" s="22" t="s">
        <v>170</v>
      </c>
    </row>
    <row r="52" spans="1:4" x14ac:dyDescent="0.25">
      <c r="A52" t="s">
        <v>171</v>
      </c>
      <c r="D52" s="22" t="s">
        <v>77</v>
      </c>
    </row>
    <row r="53" spans="1:4" x14ac:dyDescent="0.25">
      <c r="A53" t="s">
        <v>172</v>
      </c>
      <c r="D53" s="22" t="s">
        <v>173</v>
      </c>
    </row>
    <row r="54" spans="1:4" x14ac:dyDescent="0.25">
      <c r="A54" t="s">
        <v>174</v>
      </c>
      <c r="D54" s="22" t="s">
        <v>175</v>
      </c>
    </row>
    <row r="55" spans="1:4" x14ac:dyDescent="0.25">
      <c r="A55" t="s">
        <v>176</v>
      </c>
      <c r="D55" s="22" t="s">
        <v>81</v>
      </c>
    </row>
    <row r="56" spans="1:4" x14ac:dyDescent="0.25">
      <c r="A56" t="s">
        <v>177</v>
      </c>
      <c r="D56" s="22" t="s">
        <v>178</v>
      </c>
    </row>
    <row r="57" spans="1:4" x14ac:dyDescent="0.25">
      <c r="A57" t="s">
        <v>179</v>
      </c>
      <c r="D57" s="22" t="s">
        <v>180</v>
      </c>
    </row>
    <row r="58" spans="1:4" x14ac:dyDescent="0.25">
      <c r="A58" t="s">
        <v>181</v>
      </c>
      <c r="D58" s="22" t="s">
        <v>182</v>
      </c>
    </row>
    <row r="59" spans="1:4" x14ac:dyDescent="0.25">
      <c r="A59" t="s">
        <v>183</v>
      </c>
      <c r="D59" s="22" t="s">
        <v>184</v>
      </c>
    </row>
    <row r="60" spans="1:4" x14ac:dyDescent="0.25">
      <c r="A60" t="s">
        <v>185</v>
      </c>
      <c r="D60" s="22" t="s">
        <v>186</v>
      </c>
    </row>
    <row r="61" spans="1:4" x14ac:dyDescent="0.25">
      <c r="A61" t="s">
        <v>187</v>
      </c>
      <c r="D61" s="22" t="s">
        <v>188</v>
      </c>
    </row>
    <row r="62" spans="1:4" x14ac:dyDescent="0.25">
      <c r="A62" t="s">
        <v>189</v>
      </c>
      <c r="D62" s="22" t="s">
        <v>190</v>
      </c>
    </row>
    <row r="63" spans="1:4" x14ac:dyDescent="0.25">
      <c r="A63" t="s">
        <v>191</v>
      </c>
      <c r="D63" s="22" t="s">
        <v>192</v>
      </c>
    </row>
    <row r="64" spans="1:4" x14ac:dyDescent="0.25">
      <c r="A64" t="s">
        <v>193</v>
      </c>
      <c r="D64" s="22" t="s">
        <v>194</v>
      </c>
    </row>
    <row r="65" spans="1:4" x14ac:dyDescent="0.25">
      <c r="A65" t="s">
        <v>195</v>
      </c>
      <c r="D65" s="22" t="s">
        <v>196</v>
      </c>
    </row>
    <row r="66" spans="1:4" x14ac:dyDescent="0.25">
      <c r="A66" t="s">
        <v>197</v>
      </c>
      <c r="D66" s="22" t="s">
        <v>198</v>
      </c>
    </row>
    <row r="67" spans="1:4" x14ac:dyDescent="0.25">
      <c r="A67" t="s">
        <v>199</v>
      </c>
      <c r="D67" s="22" t="s">
        <v>200</v>
      </c>
    </row>
    <row r="68" spans="1:4" x14ac:dyDescent="0.25">
      <c r="A68" t="s">
        <v>201</v>
      </c>
      <c r="D68" s="22" t="s">
        <v>202</v>
      </c>
    </row>
    <row r="69" spans="1:4" x14ac:dyDescent="0.25">
      <c r="A69" t="s">
        <v>203</v>
      </c>
      <c r="D69" s="22" t="s">
        <v>204</v>
      </c>
    </row>
    <row r="70" spans="1:4" x14ac:dyDescent="0.25">
      <c r="A70" t="s">
        <v>205</v>
      </c>
      <c r="D70" s="22" t="s">
        <v>206</v>
      </c>
    </row>
    <row r="71" spans="1:4" x14ac:dyDescent="0.25">
      <c r="A71" t="s">
        <v>207</v>
      </c>
      <c r="D71" s="22" t="s">
        <v>208</v>
      </c>
    </row>
    <row r="72" spans="1:4" x14ac:dyDescent="0.25">
      <c r="A72" t="s">
        <v>209</v>
      </c>
      <c r="D72" s="22" t="s">
        <v>210</v>
      </c>
    </row>
    <row r="73" spans="1:4" x14ac:dyDescent="0.25">
      <c r="A73" t="s">
        <v>211</v>
      </c>
      <c r="D73" s="22" t="s">
        <v>212</v>
      </c>
    </row>
    <row r="74" spans="1:4" x14ac:dyDescent="0.25">
      <c r="A74" t="s">
        <v>213</v>
      </c>
      <c r="D74" s="22" t="s">
        <v>214</v>
      </c>
    </row>
    <row r="75" spans="1:4" x14ac:dyDescent="0.25">
      <c r="A75" t="s">
        <v>215</v>
      </c>
      <c r="D75" s="22" t="s">
        <v>216</v>
      </c>
    </row>
    <row r="76" spans="1:4" x14ac:dyDescent="0.25">
      <c r="A76" t="s">
        <v>217</v>
      </c>
      <c r="D76" s="22" t="s">
        <v>218</v>
      </c>
    </row>
    <row r="77" spans="1:4" x14ac:dyDescent="0.25">
      <c r="A77" t="s">
        <v>219</v>
      </c>
      <c r="D77" s="22" t="s">
        <v>220</v>
      </c>
    </row>
    <row r="78" spans="1:4" x14ac:dyDescent="0.25">
      <c r="A78" t="s">
        <v>221</v>
      </c>
      <c r="D78" s="22" t="s">
        <v>222</v>
      </c>
    </row>
    <row r="79" spans="1:4" x14ac:dyDescent="0.25">
      <c r="A79" t="s">
        <v>223</v>
      </c>
      <c r="D79" s="22" t="s">
        <v>85</v>
      </c>
    </row>
    <row r="80" spans="1:4" x14ac:dyDescent="0.25">
      <c r="A80" t="s">
        <v>224</v>
      </c>
      <c r="D80" s="22" t="s">
        <v>225</v>
      </c>
    </row>
    <row r="81" spans="1:4" x14ac:dyDescent="0.25">
      <c r="A81" t="s">
        <v>226</v>
      </c>
      <c r="D81" s="22" t="s">
        <v>227</v>
      </c>
    </row>
    <row r="82" spans="1:4" x14ac:dyDescent="0.25">
      <c r="A82" t="s">
        <v>228</v>
      </c>
      <c r="D82" s="22" t="s">
        <v>229</v>
      </c>
    </row>
    <row r="83" spans="1:4" x14ac:dyDescent="0.25">
      <c r="A83" t="s">
        <v>230</v>
      </c>
      <c r="D83" s="22" t="s">
        <v>231</v>
      </c>
    </row>
    <row r="84" spans="1:4" x14ac:dyDescent="0.25">
      <c r="A84" t="s">
        <v>232</v>
      </c>
      <c r="D84" s="22" t="s">
        <v>233</v>
      </c>
    </row>
    <row r="85" spans="1:4" x14ac:dyDescent="0.25">
      <c r="A85" t="s">
        <v>234</v>
      </c>
      <c r="D85" s="22" t="s">
        <v>89</v>
      </c>
    </row>
    <row r="86" spans="1:4" x14ac:dyDescent="0.25">
      <c r="A86" t="s">
        <v>235</v>
      </c>
      <c r="D86" s="22" t="s">
        <v>236</v>
      </c>
    </row>
    <row r="87" spans="1:4" x14ac:dyDescent="0.25">
      <c r="A87" t="s">
        <v>237</v>
      </c>
      <c r="D87" s="22" t="s">
        <v>238</v>
      </c>
    </row>
    <row r="88" spans="1:4" x14ac:dyDescent="0.25">
      <c r="A88" t="s">
        <v>239</v>
      </c>
      <c r="D88" s="22" t="s">
        <v>240</v>
      </c>
    </row>
    <row r="89" spans="1:4" x14ac:dyDescent="0.25">
      <c r="A89" t="s">
        <v>241</v>
      </c>
      <c r="D89" s="22" t="s">
        <v>242</v>
      </c>
    </row>
    <row r="90" spans="1:4" x14ac:dyDescent="0.25">
      <c r="A90" t="s">
        <v>243</v>
      </c>
      <c r="D90" s="22" t="s">
        <v>244</v>
      </c>
    </row>
    <row r="91" spans="1:4" x14ac:dyDescent="0.25">
      <c r="A91" t="s">
        <v>245</v>
      </c>
      <c r="D91" s="22" t="s">
        <v>246</v>
      </c>
    </row>
    <row r="92" spans="1:4" x14ac:dyDescent="0.25">
      <c r="A92" t="s">
        <v>247</v>
      </c>
      <c r="D92" s="22" t="s">
        <v>248</v>
      </c>
    </row>
    <row r="93" spans="1:4" x14ac:dyDescent="0.25">
      <c r="A93" t="s">
        <v>249</v>
      </c>
      <c r="D93" s="22" t="s">
        <v>250</v>
      </c>
    </row>
    <row r="94" spans="1:4" x14ac:dyDescent="0.25">
      <c r="A94" t="s">
        <v>251</v>
      </c>
      <c r="D94" s="22" t="s">
        <v>252</v>
      </c>
    </row>
    <row r="95" spans="1:4" x14ac:dyDescent="0.25">
      <c r="A95" t="s">
        <v>253</v>
      </c>
      <c r="D95" s="22" t="s">
        <v>254</v>
      </c>
    </row>
    <row r="96" spans="1:4" x14ac:dyDescent="0.25">
      <c r="A96" t="s">
        <v>255</v>
      </c>
      <c r="D96" s="22" t="s">
        <v>256</v>
      </c>
    </row>
    <row r="97" spans="1:4" x14ac:dyDescent="0.25">
      <c r="A97" t="s">
        <v>257</v>
      </c>
      <c r="D97" s="22" t="s">
        <v>258</v>
      </c>
    </row>
    <row r="98" spans="1:4" x14ac:dyDescent="0.25">
      <c r="A98" t="s">
        <v>259</v>
      </c>
      <c r="D98" s="22" t="s">
        <v>260</v>
      </c>
    </row>
    <row r="99" spans="1:4" x14ac:dyDescent="0.25">
      <c r="A99" t="s">
        <v>261</v>
      </c>
      <c r="D99" s="22" t="s">
        <v>262</v>
      </c>
    </row>
    <row r="100" spans="1:4" x14ac:dyDescent="0.25">
      <c r="A100" t="s">
        <v>263</v>
      </c>
      <c r="D100" s="22" t="s">
        <v>264</v>
      </c>
    </row>
    <row r="101" spans="1:4" x14ac:dyDescent="0.25">
      <c r="A101" t="s">
        <v>265</v>
      </c>
      <c r="D101" s="22" t="s">
        <v>266</v>
      </c>
    </row>
    <row r="102" spans="1:4" x14ac:dyDescent="0.25">
      <c r="A102" t="s">
        <v>267</v>
      </c>
      <c r="D102" s="22" t="s">
        <v>268</v>
      </c>
    </row>
    <row r="103" spans="1:4" x14ac:dyDescent="0.25">
      <c r="A103" t="s">
        <v>269</v>
      </c>
      <c r="D103" s="22" t="s">
        <v>270</v>
      </c>
    </row>
    <row r="104" spans="1:4" x14ac:dyDescent="0.25">
      <c r="A104" t="s">
        <v>271</v>
      </c>
      <c r="D104" s="22" t="s">
        <v>272</v>
      </c>
    </row>
    <row r="105" spans="1:4" x14ac:dyDescent="0.25">
      <c r="A105" t="s">
        <v>273</v>
      </c>
      <c r="D105" s="22" t="s">
        <v>274</v>
      </c>
    </row>
    <row r="106" spans="1:4" x14ac:dyDescent="0.25">
      <c r="A106" t="s">
        <v>275</v>
      </c>
      <c r="D106" s="22" t="s">
        <v>276</v>
      </c>
    </row>
    <row r="107" spans="1:4" x14ac:dyDescent="0.25">
      <c r="A107" t="s">
        <v>277</v>
      </c>
      <c r="D107" s="22" t="s">
        <v>278</v>
      </c>
    </row>
    <row r="108" spans="1:4" x14ac:dyDescent="0.25">
      <c r="A108" t="s">
        <v>279</v>
      </c>
      <c r="D108" s="22" t="s">
        <v>280</v>
      </c>
    </row>
    <row r="109" spans="1:4" x14ac:dyDescent="0.25">
      <c r="A109" t="s">
        <v>281</v>
      </c>
      <c r="D109" s="22" t="s">
        <v>282</v>
      </c>
    </row>
    <row r="110" spans="1:4" x14ac:dyDescent="0.25">
      <c r="A110" t="s">
        <v>283</v>
      </c>
      <c r="D110" s="22" t="s">
        <v>284</v>
      </c>
    </row>
    <row r="111" spans="1:4" x14ac:dyDescent="0.25">
      <c r="A111" t="s">
        <v>285</v>
      </c>
      <c r="D111" s="22" t="s">
        <v>286</v>
      </c>
    </row>
    <row r="112" spans="1:4" x14ac:dyDescent="0.25">
      <c r="A112" t="s">
        <v>287</v>
      </c>
      <c r="D112" s="22" t="s">
        <v>288</v>
      </c>
    </row>
    <row r="113" spans="1:4" x14ac:dyDescent="0.25">
      <c r="A113" t="s">
        <v>289</v>
      </c>
      <c r="D113" s="22" t="s">
        <v>290</v>
      </c>
    </row>
    <row r="114" spans="1:4" x14ac:dyDescent="0.25">
      <c r="A114" t="s">
        <v>291</v>
      </c>
      <c r="D114" s="22"/>
    </row>
    <row r="115" spans="1:4" x14ac:dyDescent="0.25">
      <c r="A115" t="s">
        <v>292</v>
      </c>
    </row>
    <row r="116" spans="1:4" x14ac:dyDescent="0.25">
      <c r="A116" t="s">
        <v>293</v>
      </c>
    </row>
    <row r="117" spans="1:4" x14ac:dyDescent="0.25">
      <c r="A117" t="s">
        <v>294</v>
      </c>
    </row>
    <row r="118" spans="1:4" x14ac:dyDescent="0.25">
      <c r="A118" t="s">
        <v>295</v>
      </c>
    </row>
    <row r="119" spans="1:4" x14ac:dyDescent="0.25">
      <c r="A119" t="s">
        <v>296</v>
      </c>
    </row>
    <row r="120" spans="1:4" x14ac:dyDescent="0.25">
      <c r="A120" t="s">
        <v>297</v>
      </c>
    </row>
    <row r="121" spans="1:4" x14ac:dyDescent="0.25">
      <c r="A121" t="s">
        <v>298</v>
      </c>
    </row>
    <row r="122" spans="1:4" x14ac:dyDescent="0.25">
      <c r="A122" t="s">
        <v>299</v>
      </c>
    </row>
    <row r="123" spans="1:4" x14ac:dyDescent="0.25">
      <c r="A123" t="s">
        <v>300</v>
      </c>
    </row>
    <row r="124" spans="1:4" x14ac:dyDescent="0.25">
      <c r="A124" t="s">
        <v>301</v>
      </c>
    </row>
    <row r="125" spans="1:4" x14ac:dyDescent="0.25">
      <c r="A125" t="s">
        <v>302</v>
      </c>
    </row>
    <row r="126" spans="1:4" x14ac:dyDescent="0.25">
      <c r="A126" t="s">
        <v>303</v>
      </c>
    </row>
    <row r="127" spans="1:4" x14ac:dyDescent="0.25">
      <c r="A127" t="s">
        <v>304</v>
      </c>
    </row>
    <row r="128" spans="1:4" x14ac:dyDescent="0.25">
      <c r="A128" t="s">
        <v>305</v>
      </c>
    </row>
    <row r="129" spans="1:1" x14ac:dyDescent="0.25">
      <c r="A129" t="s">
        <v>306</v>
      </c>
    </row>
    <row r="130" spans="1:1" x14ac:dyDescent="0.25">
      <c r="A130" t="s">
        <v>307</v>
      </c>
    </row>
    <row r="131" spans="1:1" x14ac:dyDescent="0.25">
      <c r="A131" t="s">
        <v>308</v>
      </c>
    </row>
    <row r="132" spans="1:1" x14ac:dyDescent="0.25">
      <c r="A132" t="s">
        <v>309</v>
      </c>
    </row>
    <row r="133" spans="1:1" x14ac:dyDescent="0.25">
      <c r="A133" t="s">
        <v>310</v>
      </c>
    </row>
    <row r="134" spans="1:1" x14ac:dyDescent="0.25">
      <c r="A134" t="s">
        <v>311</v>
      </c>
    </row>
    <row r="135" spans="1:1" x14ac:dyDescent="0.25">
      <c r="A135" t="s">
        <v>312</v>
      </c>
    </row>
    <row r="136" spans="1:1" x14ac:dyDescent="0.25">
      <c r="A136" t="s">
        <v>313</v>
      </c>
    </row>
    <row r="137" spans="1:1" x14ac:dyDescent="0.25">
      <c r="A137" t="s">
        <v>314</v>
      </c>
    </row>
    <row r="138" spans="1:1" x14ac:dyDescent="0.25">
      <c r="A138" t="s">
        <v>315</v>
      </c>
    </row>
    <row r="139" spans="1:1" x14ac:dyDescent="0.25">
      <c r="A139" t="s">
        <v>316</v>
      </c>
    </row>
    <row r="140" spans="1:1" x14ac:dyDescent="0.25">
      <c r="A140" t="s">
        <v>317</v>
      </c>
    </row>
    <row r="141" spans="1:1" x14ac:dyDescent="0.25">
      <c r="A141" t="s">
        <v>318</v>
      </c>
    </row>
    <row r="142" spans="1:1" x14ac:dyDescent="0.25">
      <c r="A142" t="s">
        <v>319</v>
      </c>
    </row>
    <row r="143" spans="1:1" x14ac:dyDescent="0.25">
      <c r="A143" t="s">
        <v>320</v>
      </c>
    </row>
    <row r="144" spans="1:1" x14ac:dyDescent="0.25">
      <c r="A144" t="s">
        <v>321</v>
      </c>
    </row>
    <row r="145" spans="1:1" x14ac:dyDescent="0.25">
      <c r="A145" t="s">
        <v>322</v>
      </c>
    </row>
    <row r="146" spans="1:1" x14ac:dyDescent="0.25">
      <c r="A146" t="s">
        <v>323</v>
      </c>
    </row>
    <row r="147" spans="1:1" x14ac:dyDescent="0.25">
      <c r="A147" t="s">
        <v>324</v>
      </c>
    </row>
    <row r="148" spans="1:1" x14ac:dyDescent="0.25">
      <c r="A148" t="s">
        <v>325</v>
      </c>
    </row>
    <row r="149" spans="1:1" x14ac:dyDescent="0.25">
      <c r="A149" t="s">
        <v>326</v>
      </c>
    </row>
    <row r="150" spans="1:1" x14ac:dyDescent="0.25">
      <c r="A150" t="s">
        <v>327</v>
      </c>
    </row>
    <row r="151" spans="1:1" x14ac:dyDescent="0.25">
      <c r="A151" t="s">
        <v>328</v>
      </c>
    </row>
    <row r="152" spans="1:1" x14ac:dyDescent="0.25">
      <c r="A152" t="s">
        <v>329</v>
      </c>
    </row>
    <row r="153" spans="1:1" x14ac:dyDescent="0.25">
      <c r="A153" t="s">
        <v>330</v>
      </c>
    </row>
    <row r="154" spans="1:1" x14ac:dyDescent="0.25">
      <c r="A154" t="s">
        <v>331</v>
      </c>
    </row>
    <row r="155" spans="1:1" x14ac:dyDescent="0.25">
      <c r="A155" t="s">
        <v>332</v>
      </c>
    </row>
    <row r="156" spans="1:1" x14ac:dyDescent="0.25">
      <c r="A156" t="s">
        <v>333</v>
      </c>
    </row>
    <row r="157" spans="1:1" x14ac:dyDescent="0.25">
      <c r="A157" t="s">
        <v>334</v>
      </c>
    </row>
    <row r="158" spans="1:1" x14ac:dyDescent="0.25">
      <c r="A158" t="s">
        <v>335</v>
      </c>
    </row>
    <row r="159" spans="1:1" x14ac:dyDescent="0.25">
      <c r="A159" t="s">
        <v>336</v>
      </c>
    </row>
    <row r="160" spans="1:1" x14ac:dyDescent="0.25">
      <c r="A160" t="s">
        <v>337</v>
      </c>
    </row>
    <row r="161" spans="1:1" x14ac:dyDescent="0.25">
      <c r="A161" t="s">
        <v>338</v>
      </c>
    </row>
    <row r="162" spans="1:1" x14ac:dyDescent="0.25">
      <c r="A162" t="s">
        <v>339</v>
      </c>
    </row>
    <row r="163" spans="1:1" x14ac:dyDescent="0.25">
      <c r="A163" t="s">
        <v>340</v>
      </c>
    </row>
    <row r="164" spans="1:1" x14ac:dyDescent="0.25">
      <c r="A164" t="s">
        <v>341</v>
      </c>
    </row>
    <row r="165" spans="1:1" x14ac:dyDescent="0.25">
      <c r="A165" t="s">
        <v>342</v>
      </c>
    </row>
    <row r="166" spans="1:1" x14ac:dyDescent="0.25">
      <c r="A166" t="s">
        <v>343</v>
      </c>
    </row>
    <row r="167" spans="1:1" x14ac:dyDescent="0.25">
      <c r="A167" t="s">
        <v>344</v>
      </c>
    </row>
    <row r="168" spans="1:1" x14ac:dyDescent="0.25">
      <c r="A168" t="s">
        <v>345</v>
      </c>
    </row>
    <row r="169" spans="1:1" x14ac:dyDescent="0.25">
      <c r="A169" t="s">
        <v>346</v>
      </c>
    </row>
    <row r="170" spans="1:1" x14ac:dyDescent="0.25">
      <c r="A170" t="s">
        <v>347</v>
      </c>
    </row>
    <row r="171" spans="1:1" x14ac:dyDescent="0.25">
      <c r="A171" t="s">
        <v>348</v>
      </c>
    </row>
    <row r="172" spans="1:1" x14ac:dyDescent="0.25">
      <c r="A172" t="s">
        <v>349</v>
      </c>
    </row>
    <row r="173" spans="1:1" x14ac:dyDescent="0.25">
      <c r="A173" t="s">
        <v>350</v>
      </c>
    </row>
    <row r="174" spans="1:1" x14ac:dyDescent="0.25">
      <c r="A174" t="s">
        <v>351</v>
      </c>
    </row>
    <row r="175" spans="1:1" x14ac:dyDescent="0.25">
      <c r="A175" t="s">
        <v>352</v>
      </c>
    </row>
    <row r="176" spans="1:1" x14ac:dyDescent="0.25">
      <c r="A176" t="s">
        <v>353</v>
      </c>
    </row>
    <row r="177" spans="1:1" x14ac:dyDescent="0.25">
      <c r="A177" t="s">
        <v>354</v>
      </c>
    </row>
    <row r="178" spans="1:1" x14ac:dyDescent="0.25">
      <c r="A178" t="s">
        <v>355</v>
      </c>
    </row>
    <row r="179" spans="1:1" x14ac:dyDescent="0.25">
      <c r="A179" t="s">
        <v>356</v>
      </c>
    </row>
    <row r="180" spans="1:1" x14ac:dyDescent="0.25">
      <c r="A180" t="s">
        <v>357</v>
      </c>
    </row>
    <row r="181" spans="1:1" x14ac:dyDescent="0.25">
      <c r="A181" t="s">
        <v>358</v>
      </c>
    </row>
    <row r="182" spans="1:1" x14ac:dyDescent="0.25">
      <c r="A182" t="s">
        <v>359</v>
      </c>
    </row>
    <row r="183" spans="1:1" x14ac:dyDescent="0.25">
      <c r="A183" t="s">
        <v>360</v>
      </c>
    </row>
    <row r="184" spans="1:1" x14ac:dyDescent="0.25">
      <c r="A184" t="s">
        <v>361</v>
      </c>
    </row>
    <row r="185" spans="1:1" x14ac:dyDescent="0.25">
      <c r="A185" t="s">
        <v>362</v>
      </c>
    </row>
    <row r="186" spans="1:1" x14ac:dyDescent="0.25">
      <c r="A186" t="s">
        <v>363</v>
      </c>
    </row>
    <row r="187" spans="1:1" x14ac:dyDescent="0.25">
      <c r="A187" t="s">
        <v>364</v>
      </c>
    </row>
    <row r="188" spans="1:1" x14ac:dyDescent="0.25">
      <c r="A188" t="s">
        <v>365</v>
      </c>
    </row>
    <row r="189" spans="1:1" x14ac:dyDescent="0.25">
      <c r="A189" t="s">
        <v>366</v>
      </c>
    </row>
    <row r="190" spans="1:1" x14ac:dyDescent="0.25">
      <c r="A190" t="s">
        <v>367</v>
      </c>
    </row>
    <row r="191" spans="1:1" x14ac:dyDescent="0.25">
      <c r="A191" t="s">
        <v>368</v>
      </c>
    </row>
    <row r="192" spans="1:1" x14ac:dyDescent="0.25">
      <c r="A192" t="s">
        <v>369</v>
      </c>
    </row>
    <row r="193" spans="1:1" x14ac:dyDescent="0.25">
      <c r="A193" t="s">
        <v>370</v>
      </c>
    </row>
    <row r="194" spans="1:1" x14ac:dyDescent="0.25">
      <c r="A194" t="s">
        <v>371</v>
      </c>
    </row>
    <row r="195" spans="1:1" x14ac:dyDescent="0.25">
      <c r="A195" t="s">
        <v>372</v>
      </c>
    </row>
    <row r="196" spans="1:1" x14ac:dyDescent="0.25">
      <c r="A196" t="s">
        <v>373</v>
      </c>
    </row>
    <row r="197" spans="1:1" x14ac:dyDescent="0.25">
      <c r="A197" t="s">
        <v>374</v>
      </c>
    </row>
    <row r="198" spans="1:1" x14ac:dyDescent="0.25">
      <c r="A198" t="s">
        <v>375</v>
      </c>
    </row>
    <row r="199" spans="1:1" x14ac:dyDescent="0.25">
      <c r="A199" t="s">
        <v>376</v>
      </c>
    </row>
    <row r="200" spans="1:1" x14ac:dyDescent="0.25">
      <c r="A200" t="s">
        <v>377</v>
      </c>
    </row>
    <row r="201" spans="1:1" x14ac:dyDescent="0.25">
      <c r="A201" t="s">
        <v>378</v>
      </c>
    </row>
    <row r="202" spans="1:1" x14ac:dyDescent="0.25">
      <c r="A202" t="s">
        <v>379</v>
      </c>
    </row>
    <row r="203" spans="1:1" x14ac:dyDescent="0.25">
      <c r="A203" t="s">
        <v>380</v>
      </c>
    </row>
    <row r="204" spans="1:1" x14ac:dyDescent="0.25">
      <c r="A204" t="s">
        <v>381</v>
      </c>
    </row>
    <row r="205" spans="1:1" x14ac:dyDescent="0.25">
      <c r="A205" t="s">
        <v>382</v>
      </c>
    </row>
    <row r="206" spans="1:1" x14ac:dyDescent="0.25">
      <c r="A206" t="s">
        <v>383</v>
      </c>
    </row>
    <row r="207" spans="1:1" x14ac:dyDescent="0.25">
      <c r="A207" t="s">
        <v>384</v>
      </c>
    </row>
    <row r="208" spans="1:1" x14ac:dyDescent="0.25">
      <c r="A208" t="s">
        <v>385</v>
      </c>
    </row>
    <row r="209" spans="1:1" x14ac:dyDescent="0.25">
      <c r="A209" t="s">
        <v>386</v>
      </c>
    </row>
    <row r="210" spans="1:1" x14ac:dyDescent="0.25">
      <c r="A210" t="s">
        <v>387</v>
      </c>
    </row>
    <row r="211" spans="1:1" x14ac:dyDescent="0.25">
      <c r="A211" t="s">
        <v>388</v>
      </c>
    </row>
    <row r="212" spans="1:1" x14ac:dyDescent="0.25">
      <c r="A212" t="s">
        <v>389</v>
      </c>
    </row>
    <row r="213" spans="1:1" x14ac:dyDescent="0.25">
      <c r="A213" t="s">
        <v>390</v>
      </c>
    </row>
    <row r="214" spans="1:1" x14ac:dyDescent="0.25">
      <c r="A214" t="s">
        <v>391</v>
      </c>
    </row>
    <row r="215" spans="1:1" x14ac:dyDescent="0.25">
      <c r="A215" t="s">
        <v>392</v>
      </c>
    </row>
    <row r="216" spans="1:1" x14ac:dyDescent="0.25">
      <c r="A216" t="s">
        <v>393</v>
      </c>
    </row>
    <row r="217" spans="1:1" x14ac:dyDescent="0.25">
      <c r="A217" t="s">
        <v>394</v>
      </c>
    </row>
    <row r="218" spans="1:1" x14ac:dyDescent="0.25">
      <c r="A218" t="s">
        <v>395</v>
      </c>
    </row>
    <row r="219" spans="1:1" x14ac:dyDescent="0.25">
      <c r="A219" t="s">
        <v>396</v>
      </c>
    </row>
    <row r="220" spans="1:1" x14ac:dyDescent="0.25">
      <c r="A220" t="s">
        <v>397</v>
      </c>
    </row>
    <row r="221" spans="1:1" x14ac:dyDescent="0.25">
      <c r="A221" t="s">
        <v>398</v>
      </c>
    </row>
    <row r="222" spans="1:1" x14ac:dyDescent="0.25">
      <c r="A222" t="s">
        <v>399</v>
      </c>
    </row>
    <row r="223" spans="1:1" x14ac:dyDescent="0.25">
      <c r="A223" t="s">
        <v>400</v>
      </c>
    </row>
    <row r="224" spans="1:1" x14ac:dyDescent="0.25">
      <c r="A224" t="s">
        <v>401</v>
      </c>
    </row>
    <row r="225" spans="1:1" x14ac:dyDescent="0.25">
      <c r="A225" t="s">
        <v>402</v>
      </c>
    </row>
    <row r="226" spans="1:1" x14ac:dyDescent="0.25">
      <c r="A226" t="s">
        <v>403</v>
      </c>
    </row>
    <row r="227" spans="1:1" x14ac:dyDescent="0.25">
      <c r="A227" t="s">
        <v>404</v>
      </c>
    </row>
    <row r="228" spans="1:1" x14ac:dyDescent="0.25">
      <c r="A228" t="s">
        <v>405</v>
      </c>
    </row>
    <row r="229" spans="1:1" x14ac:dyDescent="0.25">
      <c r="A229" t="s">
        <v>406</v>
      </c>
    </row>
    <row r="230" spans="1:1" x14ac:dyDescent="0.25">
      <c r="A230" t="s">
        <v>407</v>
      </c>
    </row>
    <row r="231" spans="1:1" x14ac:dyDescent="0.25">
      <c r="A231" t="s">
        <v>408</v>
      </c>
    </row>
    <row r="232" spans="1:1" x14ac:dyDescent="0.25">
      <c r="A232" t="s">
        <v>409</v>
      </c>
    </row>
    <row r="233" spans="1:1" x14ac:dyDescent="0.25">
      <c r="A233" t="s">
        <v>410</v>
      </c>
    </row>
    <row r="234" spans="1:1" x14ac:dyDescent="0.25">
      <c r="A234" t="s">
        <v>411</v>
      </c>
    </row>
    <row r="235" spans="1:1" x14ac:dyDescent="0.25">
      <c r="A235" t="s">
        <v>412</v>
      </c>
    </row>
    <row r="236" spans="1:1" x14ac:dyDescent="0.25">
      <c r="A236" t="s">
        <v>413</v>
      </c>
    </row>
    <row r="237" spans="1:1" x14ac:dyDescent="0.25">
      <c r="A237" t="s">
        <v>414</v>
      </c>
    </row>
    <row r="238" spans="1:1" x14ac:dyDescent="0.25">
      <c r="A238" t="s">
        <v>415</v>
      </c>
    </row>
    <row r="239" spans="1:1" x14ac:dyDescent="0.25">
      <c r="A239" t="s">
        <v>416</v>
      </c>
    </row>
    <row r="240" spans="1:1" x14ac:dyDescent="0.25">
      <c r="A240" t="s">
        <v>417</v>
      </c>
    </row>
    <row r="241" spans="1:1" x14ac:dyDescent="0.25">
      <c r="A241" t="s">
        <v>418</v>
      </c>
    </row>
    <row r="242" spans="1:1" x14ac:dyDescent="0.25">
      <c r="A242" t="s">
        <v>419</v>
      </c>
    </row>
    <row r="243" spans="1:1" x14ac:dyDescent="0.25">
      <c r="A243" t="s">
        <v>420</v>
      </c>
    </row>
    <row r="244" spans="1:1" x14ac:dyDescent="0.25">
      <c r="A244" t="s">
        <v>421</v>
      </c>
    </row>
    <row r="245" spans="1:1" x14ac:dyDescent="0.25">
      <c r="A245" t="s">
        <v>422</v>
      </c>
    </row>
    <row r="246" spans="1:1" x14ac:dyDescent="0.25">
      <c r="A246" t="s">
        <v>423</v>
      </c>
    </row>
    <row r="247" spans="1:1" x14ac:dyDescent="0.25">
      <c r="A247" t="s">
        <v>424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2d73486d-b1d4-4493-8bba-d0f39985603f">
      <UserInfo>
        <DisplayName/>
        <AccountId xsi:nil="true"/>
        <AccountType/>
      </UserInfo>
    </Tes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30C55FC435645B4FD6464180F06A4" ma:contentTypeVersion="16" ma:contentTypeDescription="Create a new document." ma:contentTypeScope="" ma:versionID="9a256a74a20215ec876bbed1fe100eb4">
  <xsd:schema xmlns:xsd="http://www.w3.org/2001/XMLSchema" xmlns:xs="http://www.w3.org/2001/XMLSchema" xmlns:p="http://schemas.microsoft.com/office/2006/metadata/properties" xmlns:ns2="2d73486d-b1d4-4493-8bba-d0f39985603f" xmlns:ns3="de28239a-0ee0-4f81-8f38-24c884370017" targetNamespace="http://schemas.microsoft.com/office/2006/metadata/properties" ma:root="true" ma:fieldsID="9e6a4cae1e2c3d519de321b32d951970" ns2:_="" ns3:_="">
    <xsd:import namespace="2d73486d-b1d4-4493-8bba-d0f39985603f"/>
    <xsd:import namespace="de28239a-0ee0-4f81-8f38-24c884370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3486d-b1d4-4493-8bba-d0f399856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8" nillable="true" ma:displayName="Owner" ma:format="Dropdown" ma:list="UserInfo" ma:SharePointGroup="0" ma:internalName="Test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8239a-0ee0-4f81-8f38-24c8843700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A02C75-6155-4343-A3FB-53C3A8C2D920}">
  <ds:schemaRefs>
    <ds:schemaRef ds:uri="http://schemas.microsoft.com/office/2006/metadata/properties"/>
    <ds:schemaRef ds:uri="http://schemas.microsoft.com/office/infopath/2007/PartnerControls"/>
    <ds:schemaRef ds:uri="2d73486d-b1d4-4493-8bba-d0f39985603f"/>
  </ds:schemaRefs>
</ds:datastoreItem>
</file>

<file path=customXml/itemProps2.xml><?xml version="1.0" encoding="utf-8"?>
<ds:datastoreItem xmlns:ds="http://schemas.openxmlformats.org/officeDocument/2006/customXml" ds:itemID="{78C88915-83B2-4136-81D6-5CEBFC617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3486d-b1d4-4493-8bba-d0f39985603f"/>
    <ds:schemaRef ds:uri="de28239a-0ee0-4f81-8f38-24c884370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0BB708-84AB-4C38-ACB3-75CC80F661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Sheet1!Afdrukbereik</vt:lpstr>
    </vt:vector>
  </TitlesOfParts>
  <Manager/>
  <Company>Wageningen 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Berentsen</dc:creator>
  <cp:keywords/>
  <dc:description/>
  <cp:lastModifiedBy>Hooft-Kuipers, Tineke van der</cp:lastModifiedBy>
  <cp:revision/>
  <dcterms:created xsi:type="dcterms:W3CDTF">2006-02-02T10:16:46Z</dcterms:created>
  <dcterms:modified xsi:type="dcterms:W3CDTF">2023-05-08T08:31:38Z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Steen, Jan</vt:lpwstr>
  </property>
  <property fmtid="{D5CDD505-2E9C-101B-9397-08002B2CF9AE}" pid="3" name="display_urn:schemas-microsoft-com:office:office#Author">
    <vt:lpwstr>Steen, Jan</vt:lpwstr>
  </property>
  <property fmtid="{D5CDD505-2E9C-101B-9397-08002B2CF9AE}" pid="4" name="_NewReviewCycle">
    <vt:lpwstr/>
  </property>
  <property fmtid="{D5CDD505-2E9C-101B-9397-08002B2CF9AE}" pid="5" name="ContentTypeId">
    <vt:lpwstr>0x010100E6F30C55FC435645B4FD6464180F06A4</vt:lpwstr>
  </property>
</Properties>
</file>