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wageningenur4-my.sharepoint.com/personal/barbara_schierbeek_wur_nl/Documents/RHI/website/Docs voor website/ENR/"/>
    </mc:Choice>
  </mc:AlternateContent>
  <xr:revisionPtr revIDLastSave="0" documentId="8_{5FC0566C-6F6A-43A4-99FC-0EB24055707D}" xr6:coauthVersionLast="47" xr6:coauthVersionMax="47" xr10:uidLastSave="{00000000-0000-0000-0000-000000000000}"/>
  <bookViews>
    <workbookView xWindow="-120" yWindow="-120" windowWidth="29040" windowHeight="15840" tabRatio="594" xr2:uid="{BCEA9D76-9124-4450-81A3-1766A0AE7154}"/>
  </bookViews>
  <sheets>
    <sheet name="Internship assessment form WU" sheetId="1" r:id="rId1"/>
    <sheet name="Changelog" sheetId="8" state="hidden" r:id="rId2"/>
    <sheet name="Rubric Research Internship" sheetId="6" r:id="rId3"/>
    <sheet name="Rubric Professional Internship" sheetId="7" r:id="rId4"/>
    <sheet name="constants" sheetId="4" state="hidden" r:id="rId5"/>
  </sheets>
  <definedNames>
    <definedName name="_xlnm.Print_Area" localSheetId="0">'Internship assessment form WU'!$A$1:$E$78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a="1"/>
  <c r="E52" i="1" s="1"/>
  <c r="E47" i="1"/>
  <c r="B2" i="8" a="1"/>
  <c r="B2" i="8" s="1"/>
  <c r="A2" i="8" a="1"/>
  <c r="A2" i="8" s="1"/>
  <c r="A2" i="1" l="1"/>
  <c r="E55" i="1"/>
  <c r="N51" i="7" l="1"/>
  <c r="N48" i="7"/>
  <c r="N44" i="7"/>
  <c r="N40" i="7"/>
  <c r="N38" i="7"/>
  <c r="N37" i="7"/>
  <c r="N34" i="7"/>
  <c r="N33" i="7"/>
  <c r="N31" i="7"/>
  <c r="N29" i="7"/>
  <c r="N27" i="7"/>
  <c r="N26" i="7"/>
  <c r="N25" i="7"/>
  <c r="N24" i="7"/>
  <c r="N22" i="7"/>
  <c r="N20" i="7"/>
  <c r="N19" i="7"/>
  <c r="N18" i="7"/>
  <c r="N17" i="7"/>
  <c r="N16" i="7"/>
  <c r="N15" i="7"/>
  <c r="N14" i="7"/>
  <c r="N13" i="7"/>
  <c r="N12" i="7"/>
  <c r="N11" i="7"/>
  <c r="N10" i="7"/>
  <c r="N9" i="7"/>
  <c r="N8" i="7"/>
  <c r="E50" i="1" l="1"/>
  <c r="E29" i="1"/>
  <c r="E38" i="1"/>
  <c r="A19" i="1"/>
  <c r="E58" i="1" l="1"/>
  <c r="A17" i="1"/>
  <c r="N26" i="6"/>
  <c r="E59" i="1" l="1"/>
  <c r="E60" i="1" l="1"/>
  <c r="N24" i="6"/>
  <c r="N51" i="6"/>
  <c r="N48" i="6"/>
  <c r="N44" i="6"/>
  <c r="N40" i="6"/>
  <c r="N37" i="6"/>
  <c r="N29" i="6"/>
  <c r="N34" i="6"/>
  <c r="N31" i="6"/>
  <c r="N19" i="6"/>
  <c r="N17" i="6"/>
  <c r="N16" i="6"/>
  <c r="N15" i="6"/>
  <c r="N14" i="6"/>
  <c r="N13" i="6"/>
  <c r="N12" i="6"/>
  <c r="N11" i="6"/>
  <c r="N10" i="6"/>
  <c r="N9" i="6"/>
  <c r="N38" i="6"/>
  <c r="N33" i="6"/>
  <c r="N27" i="6"/>
  <c r="N25" i="6"/>
  <c r="N23" i="6"/>
  <c r="N22" i="6"/>
  <c r="N20" i="6"/>
  <c r="N18" i="6"/>
  <c r="N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Moene, Arnold</author>
    <author>tc={5801155A-4FCA-4D94-BD52-A0316F44F3D1}</author>
  </authors>
  <commentList>
    <comment ref="A35" authorId="0" shapeId="0" xr:uid="{84B06B16-4FBD-4EEC-A893-065EB3E70B60}">
      <text>
        <r>
          <rPr>
            <b/>
            <sz val="9"/>
            <color indexed="81"/>
            <rFont val="Tahoma"/>
            <family val="2"/>
          </rPr>
          <t>Professional internship: context report.
Research internship: research report</t>
        </r>
      </text>
    </comment>
    <comment ref="A49" authorId="0" shapeId="0" xr:uid="{DF396663-C007-422F-8197-3418BC417BFB}">
      <text>
        <r>
          <rPr>
            <b/>
            <sz val="9"/>
            <color indexed="81"/>
            <rFont val="Tahoma"/>
            <family val="2"/>
          </rPr>
          <t>Leave this open if final assessment (OSIRIS) is filled out immediately after oral defence. 
In this way you can upload the form before the oral defence.</t>
        </r>
      </text>
    </comment>
    <comment ref="E52" authorId="1" shapeId="0" xr:uid="{5801155A-4FCA-4D94-BD52-A0316F44F3D1}">
      <text>
        <t>[Threaded comment]
Your version of Excel allows you to read this threaded comment; however, any edits to it will get removed if the file is opened in a newer version of Excel. Learn more: https://go.microsoft.com/fwlink/?linkid=870924
Comment:
    Note that as of academic year 2022-2023, each category (performance, report, ...) should have a grade of at least 5.5 for the student to pass the course (as was already the case for thesis and research practice).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<sst xmlns="http://schemas.openxmlformats.org/spreadsheetml/2006/main" count="1044" uniqueCount="782">
  <si>
    <t>Assessment MSc Internship Wageningen University</t>
  </si>
  <si>
    <r>
      <t xml:space="preserve">This form can only be used for the </t>
    </r>
    <r>
      <rPr>
        <b/>
        <sz val="10"/>
        <color rgb="FFFF0000"/>
        <rFont val="Calibri"/>
        <family val="2"/>
        <scheme val="minor"/>
      </rPr>
      <t>emergency procedure</t>
    </r>
    <r>
      <rPr>
        <sz val="10"/>
        <color rgb="FFFF0000"/>
        <rFont val="Calibri"/>
        <family val="2"/>
        <scheme val="minor"/>
      </rPr>
      <t>. Otherwise, use the case process in OSIRIS (including grade registration).
In addition, you</t>
    </r>
    <r>
      <rPr>
        <i/>
        <sz val="10"/>
        <color rgb="FFFF0000"/>
        <rFont val="Calibri"/>
        <family val="2"/>
        <scheme val="minor"/>
      </rPr>
      <t xml:space="preserve"> can</t>
    </r>
    <r>
      <rPr>
        <sz val="10"/>
        <color rgb="FFFF0000"/>
        <rFont val="Calibri"/>
        <family val="2"/>
        <scheme val="minor"/>
      </rPr>
      <t xml:space="preserve"> use this form to make a draft of your assessment. In that case: DO NOT UPLOAD THE FORM IN OSIRIS but transfer your grades and underpinning to the appropriate fields</t>
    </r>
  </si>
  <si>
    <t>NOTE: Each assessor fills in a separate form. The forms need to be uploaded in OSIRIS.</t>
  </si>
  <si>
    <t>Complete the green fields boxed with a single line. (use decimal point or comma, depending on the language setting of Excel)</t>
  </si>
  <si>
    <t>Only provide marks for those criteria for which you have sufficient information to make an assessment</t>
  </si>
  <si>
    <t>Name chair group</t>
  </si>
  <si>
    <t>Fill-in by supervisor chair group</t>
  </si>
  <si>
    <t>Name student</t>
  </si>
  <si>
    <t>Fee Percentage per chair group</t>
  </si>
  <si>
    <t>Registration number</t>
  </si>
  <si>
    <t>select</t>
  </si>
  <si>
    <t>MSc programme</t>
  </si>
  <si>
    <t>Specialisation</t>
  </si>
  <si>
    <t>Course code internship</t>
  </si>
  <si>
    <t>Size of internship (number of credits)</t>
  </si>
  <si>
    <t>Short title internship</t>
  </si>
  <si>
    <t>Which assessment (1st, 2nd or final; drop down)</t>
  </si>
  <si>
    <t>Assessor that filled in the scores below</t>
  </si>
  <si>
    <t>Name</t>
  </si>
  <si>
    <t>Signature 
(forms of assessor 1 and 2 need to be signed on paper; examiner signs by submitting the final grade)</t>
  </si>
  <si>
    <t>Grading</t>
  </si>
  <si>
    <t>Mark 1-10</t>
  </si>
  <si>
    <t>1. Performance (50%)</t>
  </si>
  <si>
    <t>1 Independence, initiative and creativity</t>
  </si>
  <si>
    <t>2 Commitment, perseverance and adaptivity</t>
  </si>
  <si>
    <t>3 Receiving and providing feedback</t>
  </si>
  <si>
    <t>4 Development of knowledge and skills</t>
  </si>
  <si>
    <t>5 Work on personal learning outcomes</t>
  </si>
  <si>
    <t>6 Time management</t>
  </si>
  <si>
    <t>→</t>
  </si>
  <si>
    <t>7 Performance on research/project tasks</t>
  </si>
  <si>
    <t>8 Transfer of (prior) acquired knowledge to the professional context of the internship</t>
  </si>
  <si>
    <t>9 Execution of advanced work tasks in the projects</t>
  </si>
  <si>
    <t xml:space="preserve">10 Execution of research / Quality of products </t>
  </si>
  <si>
    <t>2. Context report / research report (40%)</t>
  </si>
  <si>
    <t>1 Context, goals and delineation of research/project</t>
  </si>
  <si>
    <t>2 Theoretical underpinning of goals and framework</t>
  </si>
  <si>
    <t>3 Description and choice of methods and processing of information/data</t>
  </si>
  <si>
    <t>4 Presentation of data and results</t>
  </si>
  <si>
    <t>5 Evaluation of results</t>
  </si>
  <si>
    <t>6 Clarity and justification of conclusions</t>
  </si>
  <si>
    <t>7 Writing skills</t>
  </si>
  <si>
    <t>8 Evaluation of relevance of the internship tasks</t>
  </si>
  <si>
    <t>3. Oral presentation (5%)</t>
  </si>
  <si>
    <t>1 Content of presentation</t>
  </si>
  <si>
    <t>2 Presentation skills</t>
  </si>
  <si>
    <t xml:space="preserve">4. Oral defence (5%) </t>
  </si>
  <si>
    <t>1 Defence of the internship</t>
  </si>
  <si>
    <t>SUBTOTAL</t>
  </si>
  <si>
    <t>5. Reflection report (pass/fail)</t>
  </si>
  <si>
    <t>Pass/Fail</t>
  </si>
  <si>
    <t>1 Reflection on activities in relation to personal learning outcomes and programme learning outcomes</t>
  </si>
  <si>
    <t>2 Reflection on personal strengths and weaknesses in relation to professional ambitions</t>
  </si>
  <si>
    <t>Total grade (unrounded)</t>
  </si>
  <si>
    <t>Total grade (rounded)</t>
  </si>
  <si>
    <t>Extensive comments by assessor on next page</t>
  </si>
  <si>
    <t>Underpinning of grading  (compulsory)
(Please use ALT+ENTER to open a new line; you can resize the cells below if you need more vertical space)</t>
  </si>
  <si>
    <t>The underpinning illustrates the specifics of the work of the student, in connection to the more general descriptions in the rubric. Describe, for each category (performance, report,  presentation, defence) the aspects of the student’s work that most clearly illustrate your assessment. As a guideline you could give examples for the criteria that you assessed lowest and highest, as well as a criterion that received an average assessment. If applicable, you should also mention aspects that are not mentioned in the rubric but you find relevant in your assessment, in particular points of excellence that make you deviate from the suggested scoring in the rubric.</t>
  </si>
  <si>
    <r>
      <t xml:space="preserve">Feedback to student (not compulsory to fill in </t>
    </r>
    <r>
      <rPr>
        <b/>
        <i/>
        <sz val="11"/>
        <rFont val="Calibri"/>
        <family val="2"/>
        <scheme val="minor"/>
      </rPr>
      <t>here</t>
    </r>
    <r>
      <rPr>
        <b/>
        <sz val="11"/>
        <rFont val="Calibri"/>
        <family val="2"/>
        <scheme val="minor"/>
      </rPr>
      <t>)
(Please use ALT+ENTER to open a new line; you can resize the cells below if you need more vertical space)</t>
    </r>
  </si>
  <si>
    <r>
      <rPr>
        <sz val="9"/>
        <rFont val="Calibri"/>
        <family val="2"/>
        <scheme val="minor"/>
      </rPr>
      <t>Provide feedback to the student that is not directly related to the grading</t>
    </r>
    <r>
      <rPr>
        <b/>
        <sz val="11"/>
        <rFont val="Calibri"/>
        <family val="2"/>
        <scheme val="minor"/>
      </rPr>
      <t xml:space="preserve"> </t>
    </r>
    <r>
      <rPr>
        <sz val="9"/>
        <rFont val="Calibri"/>
        <family val="2"/>
        <scheme val="minor"/>
      </rPr>
      <t>(this feedback may also be given to the student by other means)</t>
    </r>
  </si>
  <si>
    <t>Current version and date</t>
  </si>
  <si>
    <t>version</t>
  </si>
  <si>
    <t>date</t>
  </si>
  <si>
    <t>change</t>
  </si>
  <si>
    <t>1.2.1</t>
  </si>
  <si>
    <t>fixed alignment of fields for short title and fields above that</t>
  </si>
  <si>
    <t>fixed word wrap and un-merged cells in block for fee percentages</t>
  </si>
  <si>
    <t>1.2.2</t>
  </si>
  <si>
    <t>added chair group (funding) codes: ZKT, ZCO and ZAP</t>
  </si>
  <si>
    <t>1.2.3</t>
  </si>
  <si>
    <t>removed chair group codes ECH, HPC, MST and SCH</t>
  </si>
  <si>
    <t>changed cells for chair group select to green background</t>
  </si>
  <si>
    <t>new published version</t>
  </si>
  <si>
    <t>1.3.1</t>
  </si>
  <si>
    <t>add remark (note) about delaying the entry of a grade for the oral defence</t>
  </si>
  <si>
    <t>changed columns width B and D so that text for personal LO is complete</t>
  </si>
  <si>
    <t>criteria presentation: 4-&gt;2, rubric adjusted, academic year 2022-2023</t>
  </si>
  <si>
    <t>1.4.1</t>
  </si>
  <si>
    <t>fixed error that prevented calculation of category grade for presentation</t>
  </si>
  <si>
    <t>As of 2022-2023 each category (Perfmance, Report, ...) should have a grade &gt; 5.5 .</t>
  </si>
  <si>
    <t>1.5.1</t>
  </si>
  <si>
    <t>Fixed error in the weighting between the categories (erroneously, the thesis weighting was used in version 1.5)</t>
  </si>
  <si>
    <t>1.5.2</t>
  </si>
  <si>
    <t>Corrected formulation of 2 criteria for presentation in the assessment form (to correspond with rubric)</t>
  </si>
  <si>
    <t>1.5.3</t>
  </si>
  <si>
    <t>transformed into form for TIR-emergency only</t>
  </si>
  <si>
    <t xml:space="preserve">This rubric is released under the Creative Commons Attribution-Noncommercial-Share Alike 4.0 Netherlands License </t>
  </si>
  <si>
    <t>Notes on usage</t>
  </si>
  <si>
    <t>Authors: Arnold Moene, Mieke Latijnhouwers and others (Wageningen University, The Netherlands)</t>
  </si>
  <si>
    <r>
      <t>You can enter text in the column</t>
    </r>
    <r>
      <rPr>
        <b/>
        <sz val="10"/>
        <rFont val="Calibri"/>
        <family val="2"/>
        <scheme val="minor"/>
      </rPr>
      <t xml:space="preserve"> 'Points of excellence'</t>
    </r>
  </si>
  <si>
    <t xml:space="preserve">Assesment form - </t>
  </si>
  <si>
    <r>
      <t xml:space="preserve">You can </t>
    </r>
    <r>
      <rPr>
        <b/>
        <sz val="10"/>
        <rFont val="Calibri"/>
        <family val="2"/>
        <scheme val="minor"/>
      </rPr>
      <t>highlight/color the cells</t>
    </r>
    <r>
      <rPr>
        <sz val="10"/>
        <rFont val="Calibri"/>
        <family val="2"/>
        <scheme val="minor"/>
      </rPr>
      <t xml:space="preserve"> in the rubric that apply for this student</t>
    </r>
  </si>
  <si>
    <t>MSc-research internship</t>
  </si>
  <si>
    <t>Rubric - MSc-research internship</t>
  </si>
  <si>
    <t>version: 4.1     (source: thesisinternship-rubric-v4.1_20230914.xlsm)</t>
  </si>
  <si>
    <r>
      <t xml:space="preserve">You can </t>
    </r>
    <r>
      <rPr>
        <b/>
        <sz val="10"/>
        <rFont val="Calibri"/>
        <family val="2"/>
        <scheme val="minor"/>
      </rPr>
      <t>enter your grades</t>
    </r>
    <r>
      <rPr>
        <sz val="10"/>
        <rFont val="Calibri"/>
        <family val="2"/>
        <scheme val="minor"/>
      </rPr>
      <t xml:space="preserve"> per criterion below and </t>
    </r>
    <r>
      <rPr>
        <b/>
        <sz val="10"/>
        <rFont val="Calibri"/>
        <family val="2"/>
        <scheme val="minor"/>
      </rPr>
      <t>copy</t>
    </r>
    <r>
      <rPr>
        <sz val="10"/>
        <rFont val="Calibri"/>
        <family val="2"/>
        <scheme val="minor"/>
      </rPr>
      <t xml:space="preserve"> them to the form (using the button below)</t>
    </r>
  </si>
  <si>
    <t>Criterion</t>
  </si>
  <si>
    <t>Sub-criterion</t>
  </si>
  <si>
    <t>Unacceptable</t>
  </si>
  <si>
    <t>Insufficient</t>
  </si>
  <si>
    <t>Needs
improvement</t>
  </si>
  <si>
    <t>Just sufficient</t>
  </si>
  <si>
    <t>Ample 
sufficient</t>
  </si>
  <si>
    <t>Good</t>
  </si>
  <si>
    <t>Very
 good</t>
  </si>
  <si>
    <t xml:space="preserve">Exemplary </t>
  </si>
  <si>
    <t>Points of excellence</t>
  </si>
  <si>
    <t>Given Grade</t>
  </si>
  <si>
    <t>Grade: 2</t>
  </si>
  <si>
    <t>Grade: 4</t>
  </si>
  <si>
    <t>Grade: 6</t>
  </si>
  <si>
    <t>Grade: 8</t>
  </si>
  <si>
    <t>Grade: 10</t>
  </si>
  <si>
    <t/>
  </si>
  <si>
    <t>Independence, Initiative and creativity</t>
  </si>
  <si>
    <t>Independence</t>
  </si>
  <si>
    <t>The student can only execute the tasks properly after repeated detailed instructions and with direct help from the supervisor.</t>
  </si>
  <si>
    <t>The student needs detailed  instructions and well-defined tasks from the supervisor and the supervisor needs to monitor the student to see if all tasks have been performed.</t>
  </si>
  <si>
    <t>Student depends mainly on supervisor for setting out the task, but the student performs them mostly independently.</t>
  </si>
  <si>
    <t>Student plans and performs tasks mostly independently, asks for help from the supervisor when needed.</t>
  </si>
  <si>
    <t>Student plans and performs tasks independently and organises their sources of help independently.</t>
  </si>
  <si>
    <t>Initiative and creativity</t>
  </si>
  <si>
    <t xml:space="preserve">Student shows no initiative or new ideas at all. </t>
  </si>
  <si>
    <t>Student adopts initiatives and/or new ideas suggested by others (e.g. supervisor), but cannot motivate/explain the rationale of these initiatives/ideas themselves.</t>
  </si>
  <si>
    <t>Student shows some initiative and/or together with the supervisor develops one or two new ideas on minor parts of the research.</t>
  </si>
  <si>
    <t xml:space="preserve">Student initiates discussions on new ideas with supervisor and puts forward their own creative ideas on hypothesis formulation, design or data processing. </t>
  </si>
  <si>
    <t xml:space="preserve">Student develops and implements innovative hypotheses, methods and/or analysis of information/data. Possibly the idea for the project has been formulated by the student. </t>
  </si>
  <si>
    <t>Commitment, perseverance and adaptivity</t>
  </si>
  <si>
    <t>Commitment/ perseverance</t>
  </si>
  <si>
    <t>Student is not motivated. Student escapes work and gives up regularly.</t>
  </si>
  <si>
    <t>Student has little motivation. Tends to be distracted easily and shows little perseverance.</t>
  </si>
  <si>
    <t>Student is motivated at times, but often refers to the work as a compulsory task. Is distracted from research work now and then.</t>
  </si>
  <si>
    <t>The student is motivated and shows ownership of the project. Overcomes an occasional setback independently.</t>
  </si>
  <si>
    <t>The student is very motivated, shows ownership, and overcomes setbacks independently. Student goes at length to get the most out of the project (within the planned period).</t>
  </si>
  <si>
    <t>Insight in the organization and adaptation capacity</t>
  </si>
  <si>
    <t>Student does not adapt to the organisation and gives an impression of apathy or is often involved in disputes or arguments.</t>
  </si>
  <si>
    <t xml:space="preserve">Student shows no insight in functioning of the organisation. Student repeatedly has difficulty to get things done within the team (e.g. receiving information, organizing materials or facilities, etc).
Student does not adapt and 
remains passive or 
negative. </t>
  </si>
  <si>
    <t>Student is able to indicate 
the responsibilities within their own team.
Student gets things done 
within the team (e.g. 
gathering information, 
organizing resources) but 
only via supervisor.
Student accepts how things 
go within the new work 
environment without further 
reflection.</t>
  </si>
  <si>
    <t xml:space="preserve">Student is able to indicate 
the responsibilities of the 
different units within the 
organization.  
Student is able to get things 
(e.g. receiving information, 
organizing material facilities, 
etc.) done within the team 
independently .
Student is able to adapt to 
the new work environment 
in a productive and 
interactive way. </t>
  </si>
  <si>
    <t xml:space="preserve">Student knows how changes are realized in the organization.  
Student is able to independently get things done that affect the whole team.
Student adapts well to the 
work environment, while 
reflecting on contributing 
with their personal view. </t>
  </si>
  <si>
    <t>Receiving and providing feedback</t>
  </si>
  <si>
    <t>Receiving feedback</t>
  </si>
  <si>
    <t xml:space="preserve">Student does not follow up on suggestions and ideas of the supervisor. Shows a defensive attitude to feedback. </t>
  </si>
  <si>
    <t xml:space="preserve">Student follows up on some suggestions and ideas of the supervisor without any critical reflection.  </t>
  </si>
  <si>
    <t xml:space="preserve">Student accepts feedback from supervisor. Incorporates most or all of the supervisor's feedback adequately but without much reflective discussion. </t>
  </si>
  <si>
    <t xml:space="preserve">Student welcomes feedback from supervisor and asks for it when needed. Student reflects on feedback and incorporates changes after engaging in a discussion. </t>
  </si>
  <si>
    <t xml:space="preserve">Student seeks and welcomes feedback from supervisor and other staff members or students. 
Student critically reflects on feedback, uses it as a starting point for further discussion and proposes alternatives </t>
  </si>
  <si>
    <t>Providing feedback</t>
  </si>
  <si>
    <t xml:space="preserve">Student does not provide feedback to others, even when asked for.  </t>
  </si>
  <si>
    <t>Student only provides feedback when asked for. Feedback is general, without supporting examples or without suggestions for improvement.</t>
  </si>
  <si>
    <t>Student provides well-founded (with examples), specific feedback when asked for.</t>
  </si>
  <si>
    <t>Student spontaneously provides balanced (positive and negative), well-founded (with examples), specific feedback .</t>
  </si>
  <si>
    <t>Student actively engages in discussion with others to deliver balanced (positive and negative), well-founded (with examples), specific and constructive  feedback. Student checks whether feedback is clear for receiver.</t>
  </si>
  <si>
    <t>Development of knowledge and skills</t>
  </si>
  <si>
    <t>Knowledge and skills remain insufficient (in relation to the prerequisites) and the student does not succeed to take appropriate action to remedy this.</t>
  </si>
  <si>
    <t>Students’ progress in knowledge and skills is limited and requires extensive guidance by the supervisor.</t>
  </si>
  <si>
    <t>The student adopts knowledge and skills as they are presented during supervision.</t>
  </si>
  <si>
    <t>The student adopts knowledge and skills independently, and asks for assistance from the supervisor if needed.</t>
  </si>
  <si>
    <t>Students explores solutions independently and seeks appropriate knowledge and skills required.</t>
  </si>
  <si>
    <t>Work on personal learning outcomes</t>
  </si>
  <si>
    <t>Student gives no attention to the personal learning outcomes.</t>
  </si>
  <si>
    <t>Student tries to improve on personal learning outcomes but is not able to evaluate progress.</t>
  </si>
  <si>
    <t>Students works on some of their personal learning outcomes and recognizes progress.</t>
  </si>
  <si>
    <t>Students works on personal learning outcomes and critically evaluates progress.</t>
  </si>
  <si>
    <t>Students manages their development on personal learning outcomes effectively. Student reflects on progress and uses that to adjust the work on personal learning outcomes.</t>
  </si>
  <si>
    <t>Time management</t>
  </si>
  <si>
    <t>No time schedule made, or time schedule lacks all detail.
Final version of report or oral presentation more than 50% of the nominal period overdue without a valid reason (force majeure)</t>
  </si>
  <si>
    <t>No realistic time schedule, or repeatedly ignoring the time schedule, or mostly dependent on supervisor for keeping on track.
Final version of report or oral presentation overdue up to 50% of the nominal period (without force majeur).</t>
  </si>
  <si>
    <t>Mostly realistic time schedule, but no timely adjustment of time schedule if needed.
Final version of report or oral presentation at most 25% of nominal period overdue (without force majeur)</t>
  </si>
  <si>
    <t>Realistic time schedule, with timely adjustments of time schedule but without reconsidering tasks.
Final version of report or oral presentation at most 5% of nominal period overdue (without force majeur).</t>
  </si>
  <si>
    <t>Realistic time schedule with timely and effective adjustments of both time and tasks if necessary.
Final version of report and oral presentation finished within planned period (or overdue because of force majeur and finished within reasonable time).</t>
  </si>
  <si>
    <t>Performance on research/project tasks</t>
  </si>
  <si>
    <t>Student repeatedly makes mistakes or performs tasks inaccurately. Student violates aspects of integrity.</t>
  </si>
  <si>
    <t>Student does not pay sufficient attention to details. Student does not show awareness of aspects of integrity like transparency and responsibility.</t>
  </si>
  <si>
    <t>Student pays some attention to details.  Student is mostly transparent in their choices and acts responsibly towards people and property.</t>
  </si>
  <si>
    <t>Student pays attention to details.  Student is transparent in their choices and acts responsibly towards people and property. Student is able and willing to discuss integrity.</t>
  </si>
  <si>
    <t>Student is conscientious and efficient. Student is transparent in their choices and acts responsibly towards people and property. Student actively inquires, and initiates discussions, about integrity.</t>
  </si>
  <si>
    <t>Transfer of (prior) acquired knowledge to the professional context of the internship</t>
  </si>
  <si>
    <t>Student lacks relevant knowledge expected from a MSc-student to such an extent that student is unable to perform the internship tasks.</t>
  </si>
  <si>
    <t>Student partly lacks relevant knowledge expected from a MSc-student, 
or is sometimes unable to translate knowledge to the internship tasks,
or does not increase knowledge where necessary.</t>
  </si>
  <si>
    <t>Student shows relevant knowledge on an academic level (compatible with the introductory courses in their MSc-programme).
Student translates this knowledge to some of the internship tasks. In a few cases, student increases knowledge where necessary.</t>
  </si>
  <si>
    <t>Student shows relevant knowledge on an academic level (compatible with the most advanced courses in their MSc-programme).
Student translates this knowledge to the internship tasks.
Student increases knowledge where necessary.</t>
  </si>
  <si>
    <t>Student shows relevant knowledge on an academic level (compatible with the most advanced courses in their MSc-programme).
Student translates this knowledge to the internship tasks.
Student increases knowledge where necessary and student increases the knowledge of the team/organization.</t>
  </si>
  <si>
    <t>Execution of advanced work tasks in the projects</t>
  </si>
  <si>
    <t>Student is not competent yet to perform work tasks and projects as designed/planned.</t>
  </si>
  <si>
    <t>Student performs work tasks and projects as designed/planned, but is unable to evaluate the outcomes/success of their performance.</t>
  </si>
  <si>
    <t>Student performs most work tasks and projects as designed/planned. Student  evaluates the outcomes/success of their performance during and after task execution for most tasks when asked for.</t>
  </si>
  <si>
    <t xml:space="preserve">Student performs work tasks and projects as designed/planned and evaluates the outcomes/success of their performance during and after task execution. Uses evaluation to improve performance. </t>
  </si>
  <si>
    <t>Student makes several improvements in the execution of the work tasks and projects, thereby increasing the outcomes/success beyond expectations.</t>
  </si>
  <si>
    <t>1.10</t>
  </si>
  <si>
    <t>Execution of research</t>
  </si>
  <si>
    <t>Select the type(s) of activity relevant for the research under consideration</t>
  </si>
  <si>
    <r>
      <rPr>
        <b/>
        <sz val="11"/>
        <color theme="1"/>
        <rFont val="Calibri"/>
        <family val="2"/>
        <scheme val="minor"/>
      </rPr>
      <t>Study or experiment</t>
    </r>
    <r>
      <rPr>
        <sz val="10"/>
        <rFont val="Arial"/>
        <family val="2"/>
      </rPr>
      <t xml:space="preserve">: Student is not able to prepare for and/or execute a study or experiment based on detailed instructions in protocol.
</t>
    </r>
    <r>
      <rPr>
        <b/>
        <sz val="11"/>
        <color theme="1"/>
        <rFont val="Calibri"/>
        <family val="2"/>
        <scheme val="minor"/>
      </rPr>
      <t>Data analysis</t>
    </r>
    <r>
      <rPr>
        <sz val="10"/>
        <rFont val="Arial"/>
        <family val="2"/>
      </rPr>
      <t xml:space="preserve">: Student is overwhelmed by data. Is not able to use a spreadsheet program or any other appropriate data-basic processing program.
</t>
    </r>
    <r>
      <rPr>
        <b/>
        <sz val="11"/>
        <color theme="1"/>
        <rFont val="Calibri"/>
        <family val="2"/>
        <scheme val="minor"/>
      </rPr>
      <t>Model or method developmen</t>
    </r>
    <r>
      <rPr>
        <sz val="10"/>
        <rFont val="Arial"/>
        <family val="2"/>
      </rPr>
      <t>t: Student is not able to make any modification/addition to an existing model/method.</t>
    </r>
  </si>
  <si>
    <r>
      <rPr>
        <b/>
        <sz val="11"/>
        <color theme="1"/>
        <rFont val="Calibri"/>
        <family val="2"/>
        <scheme val="minor"/>
      </rPr>
      <t>Study or experiment</t>
    </r>
    <r>
      <rPr>
        <sz val="10"/>
        <rFont val="Arial"/>
        <family val="2"/>
      </rPr>
      <t xml:space="preserve">: Student is able to follow detailed instructions to some extent, but errors are made often, invalidating (part of) the study or experiment.
</t>
    </r>
    <r>
      <rPr>
        <b/>
        <sz val="11"/>
        <color theme="1"/>
        <rFont val="Calibri"/>
        <family val="2"/>
        <scheme val="minor"/>
      </rPr>
      <t>Data analysis</t>
    </r>
    <r>
      <rPr>
        <sz val="10"/>
        <rFont val="Arial"/>
        <family val="2"/>
      </rPr>
      <t xml:space="preserve">: Student is able to organize the data, but is not able to perform quality checks, transformations and/or analyses, or student can do simple checks but not organize data themselves.
</t>
    </r>
    <r>
      <rPr>
        <b/>
        <sz val="11"/>
        <color theme="1"/>
        <rFont val="Calibri"/>
        <family val="2"/>
        <scheme val="minor"/>
      </rPr>
      <t>Model or method developmen</t>
    </r>
    <r>
      <rPr>
        <sz val="10"/>
        <rFont val="Arial"/>
        <family val="2"/>
      </rPr>
      <t>t: Student modifies an existing model/method, but errors occur and persist. No validation.</t>
    </r>
  </si>
  <si>
    <r>
      <rPr>
        <b/>
        <sz val="11"/>
        <color theme="1"/>
        <rFont val="Calibri"/>
        <family val="2"/>
        <scheme val="minor"/>
      </rPr>
      <t>Study or experiment</t>
    </r>
    <r>
      <rPr>
        <sz val="10"/>
        <rFont val="Arial"/>
        <family val="2"/>
      </rPr>
      <t xml:space="preserve">:  Student is able to follow detailed instructions  (without critical assessment of sources of error and uncertainty). 
</t>
    </r>
    <r>
      <rPr>
        <b/>
        <sz val="11"/>
        <color theme="1"/>
        <rFont val="Calibri"/>
        <family val="2"/>
        <scheme val="minor"/>
      </rPr>
      <t>Data analysis</t>
    </r>
    <r>
      <rPr>
        <sz val="10"/>
        <rFont val="Arial"/>
        <family val="2"/>
      </rPr>
      <t xml:space="preserve">:  Student is able to organize data and perform some simple checks; but the way the data are used does not always clearly contribute to answering of the research questions.
</t>
    </r>
    <r>
      <rPr>
        <b/>
        <sz val="11"/>
        <color theme="1"/>
        <rFont val="Calibri"/>
        <family val="2"/>
        <scheme val="minor"/>
      </rPr>
      <t>Model or method development</t>
    </r>
    <r>
      <rPr>
        <sz val="10"/>
        <rFont val="Arial"/>
        <family val="2"/>
      </rPr>
      <t>: Student is able to make minor modifications (say a single formula or step) to an existing model/method. Validation is superficial or absent.</t>
    </r>
  </si>
  <si>
    <r>
      <rPr>
        <b/>
        <sz val="11"/>
        <color theme="1"/>
        <rFont val="Calibri"/>
        <family val="2"/>
        <scheme val="minor"/>
      </rPr>
      <t>Study or experiment</t>
    </r>
    <r>
      <rPr>
        <sz val="10"/>
        <rFont val="Arial"/>
        <family val="2"/>
      </rPr>
      <t xml:space="preserve">: Student is able to judge the setup of an existing study or experiment and to include modifications if needed. Takes into account sources of error and uncertainty appropriately (quantitatively where applicable).
</t>
    </r>
    <r>
      <rPr>
        <b/>
        <sz val="11"/>
        <color theme="1"/>
        <rFont val="Calibri"/>
        <family val="2"/>
        <scheme val="minor"/>
      </rPr>
      <t>Data analysis</t>
    </r>
    <r>
      <rPr>
        <sz val="10"/>
        <rFont val="Arial"/>
        <family val="2"/>
      </rPr>
      <t xml:space="preserve">: Student is able to organize the data, perform commonly used checks and perform some advanced  analyses on the data.
</t>
    </r>
    <r>
      <rPr>
        <b/>
        <sz val="11"/>
        <color theme="1"/>
        <rFont val="Calibri"/>
        <family val="2"/>
        <scheme val="minor"/>
      </rPr>
      <t>Model or method development</t>
    </r>
    <r>
      <rPr>
        <sz val="10"/>
        <rFont val="Arial"/>
        <family val="2"/>
      </rPr>
      <t>: Student is able to make major modifications to an existing model/method, based on literature and/or own analyses.  Validation using appropriate (statistical) measures.</t>
    </r>
  </si>
  <si>
    <r>
      <rPr>
        <b/>
        <sz val="11"/>
        <color theme="1"/>
        <rFont val="Calibri"/>
        <family val="2"/>
        <scheme val="minor"/>
      </rPr>
      <t>Study or experiment</t>
    </r>
    <r>
      <rPr>
        <sz val="10"/>
        <rFont val="Arial"/>
        <family val="2"/>
      </rPr>
      <t xml:space="preserve">: Student is able to setup or adapt a study or  experiment tailored to answering the research questions. Appropriate (quantitative where applicable) consideration of sources of error and uncertainty. Execution of  the study / experiment is flawless
</t>
    </r>
    <r>
      <rPr>
        <b/>
        <sz val="11"/>
        <color theme="1"/>
        <rFont val="Calibri"/>
        <family val="2"/>
        <scheme val="minor"/>
      </rPr>
      <t>Data analysis</t>
    </r>
    <r>
      <rPr>
        <sz val="10"/>
        <rFont val="Arial"/>
        <family val="2"/>
      </rPr>
      <t xml:space="preserve">: Student is able to organize the data, perform thorough checks and perform advanced and original analyses on the data
</t>
    </r>
    <r>
      <rPr>
        <b/>
        <sz val="11"/>
        <color theme="1"/>
        <rFont val="Calibri"/>
        <family val="2"/>
        <scheme val="minor"/>
      </rPr>
      <t>Model or method development</t>
    </r>
    <r>
      <rPr>
        <sz val="10"/>
        <rFont val="Arial"/>
        <family val="2"/>
      </rPr>
      <t>: Student is able to develop a model/method from scratch, or add an important new part to an existing model/method. Excellent theoretical basis for model/method as well as use of advanced validation methods.</t>
    </r>
  </si>
  <si>
    <t>2. Internship report (40%)</t>
  </si>
  <si>
    <t>Context, goals and delineation of research/project</t>
  </si>
  <si>
    <t>Context</t>
  </si>
  <si>
    <t>No context of the research given or the context described is nonsensical.</t>
  </si>
  <si>
    <t>Context of the research is described in broad terms. There is no link between the described context and the  research questions / hypothesis.</t>
  </si>
  <si>
    <t>Context of the research is correct but limited in width and depth (e.g. does not go beyond the information provided by the supervisor).</t>
  </si>
  <si>
    <t>Context of the research is defined well and to-the-point and includes the knowledge gap. The research questions / hypothesis emerge directly from the described context.</t>
  </si>
  <si>
    <t>Context of the research is defined sharply, to-the-point, funnelling from the broader context to the knowledge gap. The research questions / hypothesis emerge directly from the described context. Novelty and innovation of the research are indicated.</t>
  </si>
  <si>
    <t>Research questions or hypothesis</t>
  </si>
  <si>
    <t>There is no researchable research question or testable hypothesis and the delineation of the research is absent.</t>
  </si>
  <si>
    <t>Most  research questions are unclear, or not researchable. Hypothesis is not specific and/or testable. Rationale of research is not well-defined. Delineation of the research is weak.</t>
  </si>
  <si>
    <t>Rationale of research and research questions / hypothesis are mostly clear, but could have been defined sharper at some points. Delineation of the research is provided.</t>
  </si>
  <si>
    <t>Rationale of research is clear. The research questions are researchable, hypotheses are testable. A clear delineation of the research is provided.</t>
  </si>
  <si>
    <t>Rationale of the research is well-defined and linked to the context. The research questions are researchable, clear and formulated to-the-point. Hypothesis is specific and testable.  Research is clearly delineated, also vis-a-vis existing research.</t>
  </si>
  <si>
    <t>Theoretical underpinning of goals and framework</t>
  </si>
  <si>
    <t xml:space="preserve">No theoretical underpinning. </t>
  </si>
  <si>
    <t>There is some connection made between the research and underlying theories/literature, but the description shows serious errors.</t>
  </si>
  <si>
    <t>The relevant theory/literature is used, but the description is minimalistic, has not been tailored to the research at hand, or shows occasional errors.</t>
  </si>
  <si>
    <t>Student links the research to relevant theory/literature and identifies knowledge gap. The relevant theory is  synthesized, and successfully tailored to the research at hand.</t>
  </si>
  <si>
    <t>Clear, complete yet to-the-point, and coherent linkage to relevant theories/literature. Student develops hypothesis based on well-defined knowledge gap. Description tailored to the research at hand.</t>
  </si>
  <si>
    <t>Description and choice of methods and processing of information/data</t>
  </si>
  <si>
    <t>No description of research methods and analysis of the information/data, or description is unintelligible. Methods and analysis are not appropriate.</t>
  </si>
  <si>
    <t>Description of research methods and analysis of information/data is minimalist,. incomplete or unclear. Or some of the methods and analysis used are not appropriate.</t>
  </si>
  <si>
    <t>Description of methods and analysis of information/data is mostly complete, but lacks clarity or detail at some points, hampering exact repetition of the work. Some minor parts of the methods and analysis used are not to most appropriate.</t>
  </si>
  <si>
    <t>Description of methods and analysis of information/data is clear and complete. All methods and analysis are appropriate.  Level of detail allows for a close to exact repetition of the work.</t>
  </si>
  <si>
    <t>Description of methods and analysis of information/data is clear, complete and efficient/to-the-point. Methods and analysis of information/data are all appropriate. Level of detail and quality of description enables exact repetition of  the work.</t>
  </si>
  <si>
    <t>Presentation of data and results</t>
  </si>
  <si>
    <t>Based on the description the reader is not able to understand what results were achieved.</t>
  </si>
  <si>
    <t>Results or their connection to the research questions / hypothesis are unclear. Text, figures, graphs, tables etc. contain several flaws.</t>
  </si>
  <si>
    <t>Results are enumerated understandably and correctly, and are connected to the research questions / hypothesis. Text, figures, graphs, tables, etc. are appropriate and show few flaws.</t>
  </si>
  <si>
    <t>Results are presented correctly and efficiently.  Text, figures, graphs, tables etc. are linked to the goals of the research questions / hypothesis in a logical way. Text, figures, graphs, tables, etc. are appropriate and correct..</t>
  </si>
  <si>
    <t>Results are presented flawlessly and efficiently, with a clear storyline connecting the various results. Text, figures, graphs, tables etc. are well-chosen or original, and efficiently guide the reader to understand what results were achieved in relation to the research questions / hypothesis.</t>
  </si>
  <si>
    <t>Evaluation of results</t>
  </si>
  <si>
    <t>Critical evaluation of own research</t>
  </si>
  <si>
    <t>No reflection on the results of the research, or discussion only touches invalid, trivial or overly general points of criticism.</t>
  </si>
  <si>
    <t>Student identifies only some points of weakness in the research or weaknesses which are in reality irrelevant or non-existent.</t>
  </si>
  <si>
    <t>Student indicates weaknesses in the research, but impacts on the conclusions are not weighed relative to each other.</t>
  </si>
  <si>
    <t>Student indicates all weaknesses and strengths in the research, evaluates their impacts on the conclusions, and weighs their impact on the conclusions relative to each other. Furthermore, (better) alternatives for the methods used are indicated.</t>
  </si>
  <si>
    <t>Student indicates both strengths and weaknesses in the research,  evaluates their impacts on the conclusions and weighs their impact on the conclusions relative to each other. Furthermore, original/innovative (better) alternatives for the methods used are specified.</t>
  </si>
  <si>
    <t>Confrontation with literature</t>
  </si>
  <si>
    <t>No confrontation with existing literature.</t>
  </si>
  <si>
    <t>Only marginal confrontation vis-a-vis existing literature, or confrontation with irrelevant existing literature.</t>
  </si>
  <si>
    <t>Only most obvious conflicts and correspondences with existing literature are identified. The value of the study is described, but it is not related to existing research.</t>
  </si>
  <si>
    <t>Results are confronted with existing literature and a distinction is made between minor and major conflicts and correspondences.
The added value of the research relative to existing literature is  identified and weighed.</t>
  </si>
  <si>
    <t>Results are critically confronted with existing literature. and distinction is made between minor and major conflicts or correspondences. The relative weight of own results and existing literature is assessed.
The contribution of the work to the development of scientific concepts is specified.</t>
  </si>
  <si>
    <t>Clarity and justification of conclusions</t>
  </si>
  <si>
    <t>Conclusions</t>
  </si>
  <si>
    <t>No link between research questions / hypothesis and the results plus conclusions.</t>
  </si>
  <si>
    <t>Conclusions merely repeat results, or conclusions are not substantiated by results, or conclusions only address part of the research questions / hypothesis.</t>
  </si>
  <si>
    <t>Conclusions are linked to the  research questions / hypothesis, but not all research questions / hypothesis are addressed. Some conclusions are not substantiated by results or merely repeat results.</t>
  </si>
  <si>
    <t>Clear link between research questions / hypothesis and conclusions. All conclusions substantiated by results. Conclusions are formulated exact..</t>
  </si>
  <si>
    <t>Conclusions are well-linked to all research questions / hypothesis and substantiated by results. Conclusions are formulated exact and concise and the line of argumentation is clear, logical and convincing.   Conclusions address knowledge gaps, and proposal for future research is included.</t>
  </si>
  <si>
    <t>Recommendations</t>
  </si>
  <si>
    <t>No recommendations given.</t>
  </si>
  <si>
    <t>Recommendations are trivial.</t>
  </si>
  <si>
    <t>Some recommendations are given, but the link of those to the conclusions is not always clear.</t>
  </si>
  <si>
    <t>Recommendations are to-the-point, well-linked to the conclusions and original.</t>
  </si>
  <si>
    <t>Recommendations are to-the-point, well-linked to the conclusions, original and are extensive enough to serve as project description for a new MSc-internship project.</t>
  </si>
  <si>
    <t>Writing skills</t>
  </si>
  <si>
    <t>Structure</t>
  </si>
  <si>
    <t>Document is badly structured. In many cases information appears in wrong locations. Level of detail is inappropriate throughout..  
Paragraph structure is illogical and inhibits correct understanding of the text.</t>
  </si>
  <si>
    <t>Main structure is correct, but lower level hierarchy and ordering is illogical. Some sections have 
overlapping functions leading to ambiguity in placement of information. Level of detail varies widely (information 
missing, or irrelevant 
information given). 
Structure within paragraphs and transition between paragraphs are often unclear or illogical.</t>
  </si>
  <si>
    <t>Main structure is correct, 
placement of material in 
different chapters is somewhat illogical in some places. Level of detail could be improved 
in some places (irrelevant information given). 
Most paragraphs have a clear function. Transitions between paragraphs are predominantly clear and logical.
Errors in structure do not inhibit correct understanding.</t>
  </si>
  <si>
    <t>Main structure is correct , chapters and sections have a clear and unique function. Hierarchy of sections is correct. Ordering of sections is logical. All information occurs at the correct place.  Level of detail is appropriate. 
Paragraphs fulfil a specific function. Transitions between paragraphs are clear and logical.</t>
  </si>
  <si>
    <t>Well-structured, and clear and concise throughout. Very readable report where the structure helps to convey the storyline of the report ; structure, formulation and style facilitate understanding of the report.
Paragraphs each fulfil a specific function, have a clear argumentation. Transitions between paragraphs are clear and logical; creating a clear line of argumentation.</t>
  </si>
  <si>
    <t>Fluency of writing</t>
  </si>
  <si>
    <t xml:space="preserve">Formulations in the text are often incorrect/inexact inhibiting a correct interpretation of the text.
Many spelling/grammar errors; inhibiting correct understanding of the text. </t>
  </si>
  <si>
    <t>Vagueness and/or inexactness in wording affect the interpretation of the text.
Many spelling/grammar errors, sometimes inhibiting correct understanding of the text.</t>
  </si>
  <si>
    <t>Formulations in the text are ambiguous in some places but this does not  inhibit a correct interpretation of the text.
Spelling/grammar errors are rare, and do not inhibit correct understanding of the text.</t>
  </si>
  <si>
    <t>Formulations in text are clear and exact, as well as concise. 
No spelling/grammar errors and readability of text is good.</t>
  </si>
  <si>
    <t>Textual quality of document is such that it could be acceptable for a scientific or professional journal.
No spelling/grammar errors; optimal use of grammar resulting in highly readable text.</t>
  </si>
  <si>
    <t>Citing and referencing</t>
  </si>
  <si>
    <t>No literature cited or no proper reference list.</t>
  </si>
  <si>
    <t>Reference list lacks information for many sources and/or literature is not or incorrectly referenced in the text.</t>
  </si>
  <si>
    <t>Reference list contains literature used, but either referencing in text contains some errors, or information about sources is incomplete or incorrect in some cases.</t>
  </si>
  <si>
    <t>Correct style of referencing in the text as well as in the reference list. Style is applied consistently throughout. All sources are traceable.</t>
  </si>
  <si>
    <t>Correct style of referencing in the text as well as in the reference list. Style is applied consistently throughout.  All sources are traceable. Style is appropriate for the type of document and the field of study.</t>
  </si>
  <si>
    <t>Evaluation of relevance of the internship tasks</t>
  </si>
  <si>
    <t>- Evaluation of relevance of the internship tasks for the organization</t>
  </si>
  <si>
    <t>No evaluation of the project in relation to the organization.</t>
  </si>
  <si>
    <t>Incorrect or only superficial identification of added value of the project for the organization.</t>
  </si>
  <si>
    <t>Student identifies the added value of the project for the organization in broad or somewhat vague terms.</t>
  </si>
  <si>
    <t>Student identifies the added value of their project for the organization correctly and specifically and precisely,</t>
  </si>
  <si>
    <t>Student identifies the added value of the project for the organization, and relates this to the overall goals of the organization and future prospects.</t>
  </si>
  <si>
    <t>- Evaluation of relevance of the internship tasks in societal and scientific context</t>
  </si>
  <si>
    <t>No evaluation of the project in relation to scientific or societal context.</t>
  </si>
  <si>
    <t>Relevant issues ignored, or irrelevant issues addressed.</t>
  </si>
  <si>
    <t>Student relates the project to some issues in scientific and/or societal context. Relevance of the identified issues is mixed.</t>
  </si>
  <si>
    <t xml:space="preserve">Student relates the project to relevant issues in scientific and/or societal context </t>
  </si>
  <si>
    <t>Idem +suggestions for future actions towards positive impact on science/society.</t>
  </si>
  <si>
    <t>Content and level of presentation</t>
  </si>
  <si>
    <t>Based on what is presented the audience  is not able to understand what results were achieved.</t>
  </si>
  <si>
    <t>Results or their connection to the research questions / hypothesis are unclear. Text, figures, graphs, tables etc., and/or how they are explained by the student, contain several flaws.</t>
  </si>
  <si>
    <t>Results are enumerated understandably and correctly, and are connected to the research questions / hypothesis. Text, figures, graphs, tables, etc., and how they are explained by the student, are mostly appropriate and show few flaws.</t>
  </si>
  <si>
    <t>Results are presented correctly and efficiently, and are clearly linked to the research questions / hypothesis. Text. figures, graphs, tables, etc., and how they are explained by the student, are appropriate and correct.</t>
  </si>
  <si>
    <t>Results are presented flawlessly. Text, figures, graphs, tables etc., in combination with students explanation, efficiently guide the audience to understand what results were achieved in relation to the  research questions / hypothesis.</t>
  </si>
  <si>
    <t>Student provides no link between goals, results and conclusions.</t>
  </si>
  <si>
    <t>Student presents no clear conclusions, merely repeats results or does not substantiate conclusions by results, or only addresses part of the research questions / hypothesis.</t>
  </si>
  <si>
    <t>Student links conclusions to the  research questions / hypothesis but does not address all research questions / hypothesis. Some conclusions are not substantiated by results or merely repeat results .</t>
  </si>
  <si>
    <t>Student makes clear links between all  research questions / hypothesis and conclusion and substantiates all conclusions by results. Formulates conclusions exact.</t>
  </si>
  <si>
    <t>Conclusions are well-linked to all research questions / hypothesis and substantiated by results. Conclusions are formulated exact and concise and the line of argumentation is clear, logical and convincing,</t>
  </si>
  <si>
    <t>Ability to respond to questions</t>
  </si>
  <si>
    <t>Student is not able to answer questions.</t>
  </si>
  <si>
    <t>Student is able to answer only the simplest questions.</t>
  </si>
  <si>
    <t>Student answers informative questions well, but has difficulty to deal with in-depth questions.</t>
  </si>
  <si>
    <t>Student answers both informative questions and in-depth questions well.</t>
  </si>
  <si>
    <t>Student answers both informative questions and in-depth questions excellently. Answers are appropriate, clear and to-the-point and such that they enlighten the audience . Answers are logically and smoothly  linked to  the presentation or previous questions.</t>
  </si>
  <si>
    <t>Presentation skills</t>
  </si>
  <si>
    <t>Targeted at audience</t>
  </si>
  <si>
    <t>Unsuited for the intended public or intended purpose.</t>
  </si>
  <si>
    <t>At some points a bit off target; makes it difficult for the audience to follow.</t>
  </si>
  <si>
    <t xml:space="preserve">Intended public taken into account, but at some points level of detail is inappropriate for intended audience (too much or too little). </t>
  </si>
  <si>
    <t>Targeted to the intended public (language, depth, length); appropriate for the intended purpose.</t>
  </si>
  <si>
    <t>Enticing and purposeful throughout, facilitating communication of the main messages to the audience.</t>
  </si>
  <si>
    <t>Structure of presentation</t>
  </si>
  <si>
    <t>Presentation is chaotic.</t>
  </si>
  <si>
    <t>Presentation has unclear structure or lay-out.</t>
  </si>
  <si>
    <t xml:space="preserve">Presentation is structured, though the audience gets lost in some places. </t>
  </si>
  <si>
    <t>Presentation has a clear structure, is concise and to-the-point. Good separation between main message and side-steps.</t>
  </si>
  <si>
    <t xml:space="preserve">Presentation is very well structured, is concise and to-the-point. Good separation between main message and side-steps. Line of argumentation is clear, logical and convincing throughout  </t>
  </si>
  <si>
    <t>Voice and poise</t>
  </si>
  <si>
    <t>Presented in such a way that the majority of audience could not follow.</t>
  </si>
  <si>
    <t>Presentation is uninspired and/or monotonous and/or student reads from slides; attention of audience not captured.</t>
  </si>
  <si>
    <t xml:space="preserve">Presentation mostly clear, but at some moments uninspired and/or monotonous and/or unclearly spoken. At those moments attention of audience is lost.. Student has trouble recovering from mistakes. </t>
  </si>
  <si>
    <t>Inspired, lively presentation, clearly spoken. Student recovers well from any small mistake.</t>
  </si>
  <si>
    <t>Lively and relaxed though concentrated presentation. Clearly spoken in such a way that it keeps audience’s attention. Smooth without errors.</t>
  </si>
  <si>
    <t>4. Oral defence (5%)</t>
  </si>
  <si>
    <t>Defence of the MSc-internship</t>
  </si>
  <si>
    <t>Defence</t>
  </si>
  <si>
    <t>Student is not able to defend/discuss their research/project and report.</t>
  </si>
  <si>
    <t xml:space="preserve">Student has difficulty to explain the subject matter of the research/project and report. </t>
  </si>
  <si>
    <t>Student defends their research.</t>
  </si>
  <si>
    <t>Student engages in a discussion about the contents of the  research and relevant current knowledge.</t>
  </si>
  <si>
    <t>Student engages in a lively and in-depth discussion about the contents of the research and relevant current knowledge and contexts.</t>
  </si>
  <si>
    <t>Contents and context</t>
  </si>
  <si>
    <t>Student does not master the contents.</t>
  </si>
  <si>
    <t>Student limits theirselves in the discussion to own data, and/or repeatedly demonstrates  misunderstanding of own  research.</t>
  </si>
  <si>
    <t>Student knows most of the contents of the work. Student has difficulty to place it in it scientific, societal or practical context.</t>
  </si>
  <si>
    <t>Student masters the contents of the work and is able to place it in scientific, societal or practical context.</t>
  </si>
  <si>
    <t>Student masters the contents of the work and beyond. Student pro-actively places it in its scientific, societal and practical context, both narrow and wide.</t>
  </si>
  <si>
    <t>Pass</t>
  </si>
  <si>
    <t>Fail</t>
  </si>
  <si>
    <t>Reflection on activities in relation to personal learning outcomes and programme learning outcomes</t>
  </si>
  <si>
    <t>Research Questions / Hypothesis experience - own strengths and weaknesses</t>
  </si>
  <si>
    <t>Student identifies own strengths and weaknesses and connects those to explicitly described experiences during the research questions / hypothesis.</t>
  </si>
  <si>
    <t>Personal learning goals (self-management)</t>
  </si>
  <si>
    <t>Student describes investments (=how they worked on the personal learning outcomes), achievements (=results of these efforts) and how these are related (=effectiveness of the approach).</t>
  </si>
  <si>
    <t>Research Questions / Hypothesis experience - programme learning outcomes</t>
  </si>
  <si>
    <t>Student describes at least one event or situation in which they was involved and that relates to a formulated learning outcome of the study programme, properly distinguishing between the event description and the personal emotions involved, and able to formulate personal points of improvement and related actions in a future similar situation.</t>
  </si>
  <si>
    <t>Reflection on personal strengths and weaknesses in relation to professional ambitions</t>
  </si>
  <si>
    <t>Capabilities in relation to professional ambitions</t>
  </si>
  <si>
    <t>Student evaluates how own strengths and weaknesses may affect their professional ambitions.</t>
  </si>
  <si>
    <t>Professional ambitions (career interest + career ambition)</t>
  </si>
  <si>
    <t>Students identifies if and how the experiences during the research questions / hypothesis have strengthened or changed their ambitions with respect to their intended working field or preferred type of organization.</t>
  </si>
  <si>
    <t>MSc-professional internship</t>
  </si>
  <si>
    <t>Rubric - MSc-professional internship</t>
  </si>
  <si>
    <t>Student is motivated at times, but often refers to the work as a compulsory task. Is distracted from project work now and then.</t>
  </si>
  <si>
    <t>Quality of products</t>
  </si>
  <si>
    <t>Complies with none of the prerequisites for usability. Product is not usable.</t>
  </si>
  <si>
    <t>Complies with some but not all prerequisites for usability. Product is not usable.</t>
  </si>
  <si>
    <t>Complies with most prerequisites for usability. Product is usable  to a limited extent..</t>
  </si>
  <si>
    <t>Complies with all prerequisites, resulting in usable/functional products.</t>
  </si>
  <si>
    <t>Transcends the prerequisites: contains new or improved functionality or is efficient beyond expectations.</t>
  </si>
  <si>
    <t>2. Context report (40%)</t>
  </si>
  <si>
    <t>No context of the project given or the context described is nonsensical.</t>
  </si>
  <si>
    <t>Context of the project is described in broad terms. There is no link between the described context and the  project goals.</t>
  </si>
  <si>
    <t>Context of the project is correct but limited in width and depth (e.g. does not go beyond the information provided by the supervisor).</t>
  </si>
  <si>
    <t>Context of the project is defined well and to-the-point and includes the knowledge gap. The project goals emerge directly from the described context.</t>
  </si>
  <si>
    <t>Context of the project is defined sharply, to-the-point, funnelling from the broader context to the knowledge gap. The project goals emerge directly from the described context. Novelty and innovation of the project are indicated.</t>
  </si>
  <si>
    <t>Project goals</t>
  </si>
  <si>
    <t>There are no concrete project goals and the delineation of the project is absent.</t>
  </si>
  <si>
    <t>Most  project goals are unclear, or not realistically attainable.  Delineation of the project is weak.</t>
  </si>
  <si>
    <t>Rationale of the project and project goals is  mostly clear, but could have been defined sharper at some points. Delineation of the project is provided.</t>
  </si>
  <si>
    <t>Rationale of the project and project goals is clear.  Project goals are attainable. A clear delineation of the project is provided.</t>
  </si>
  <si>
    <t>The project goals are clear, attainable  and formulated to-the-point. Delineation of the project is well-defined.</t>
  </si>
  <si>
    <t xml:space="preserve">No reflection on relevance of theory for internship activities and internship provider. No reflection on relevance of internship activities and internship provider for theory. </t>
  </si>
  <si>
    <t xml:space="preserve">The reflection on relevance of theory for internship activities and internship provider shows serious errors. The reflection on relevance of internship activities and internship provider for theory lacks clarity.   </t>
  </si>
  <si>
    <t xml:space="preserve">The reflection on relevance of theory for internship activities and internship provider is not wrong but minimalist. The reflection on relevance of internship activities and internship provider for theory lacks clarity. </t>
  </si>
  <si>
    <t xml:space="preserve">The reflection on relevance of theory for internship activities and internship provider shows a good understanding of theory, is precise and tailored to the internship (activities and organisation). The reflection on relevance of internship activities and internship provider for theory is clear and innovative. </t>
  </si>
  <si>
    <t xml:space="preserve">The reflection on relevance of theory for internship activities and internship provider shows a perfect understanding of theory and the internship providers context is precise and tailored to the internship (activities and organisation). The reflection on relevance of internship activities and internship provider for theory is clear, innovative and a potential input for a scientific article. </t>
  </si>
  <si>
    <t>No proper description of methods used to perform internship tasks. No explanation of the choice of methods.</t>
  </si>
  <si>
    <t>Description of methods used to perform internship tasks  is minimalist. Explanation of the choice of methods to perform internship tasks is minimalist, with hardly any reference to the specific challenges and demands of the internship provider.</t>
  </si>
  <si>
    <t xml:space="preserve">Description of methods used to perform internship tasks  is minimalist.
The description and choice of methods to  perform the internship tasks reflects some understanding of the challenges and demands of the internship provider. </t>
  </si>
  <si>
    <t xml:space="preserve">The description of methods to perform the internship tasks is clear, and all methods are appropriate. Level of detail allows for an exact repetition of the work.
The description and choice of methods to perform internship tasks reflects a good understanding of the challenges and demands of the internship provider. 
</t>
  </si>
  <si>
    <t xml:space="preserve">The description and choice of methods to perform the internship tasks reflects an excellent understanding of the challenges and demands of the internship provider and methdological possibilities. The student provides realistic proposals to the internship provider on how to improve the performance of tasks for specific purposes. </t>
  </si>
  <si>
    <t>Results or their connection to the project goals are unclear. Text, figures, graphs, tables etc. contain several flaws.</t>
  </si>
  <si>
    <t>Results are enumerated understandably and correctly, and are connected to the project goals. Text, figures, graphs, tables, etc. are appropriate and show few flaws.</t>
  </si>
  <si>
    <t>Results are presented correctly and efficiently.  Text, figures, graphs, tables etc. are linked to the goals of the project goals in a logical way. Text, figures, graphs, tables, etc. are appropriate and correct..</t>
  </si>
  <si>
    <t>Results are presented flawlessly and efficiently, with a clear storyline connecting the various results. Text, figures, graphs, tables etc. are well-chosen or original, and efficiently guide the reader to understand what results were achieved in relation to the project goals.</t>
  </si>
  <si>
    <t>Critical evaluation of own project</t>
  </si>
  <si>
    <t>No reflection on the results of the project, or discussion only touches invalid, trivial or overly general points of criticism.</t>
  </si>
  <si>
    <t>Student identifies only some points of weakness in the project or weaknesses which are in reality irrelevant or non-existent.</t>
  </si>
  <si>
    <t>Student indicates weaknesses in the project, but impacts on the conclusions are not weighed relative to each other.</t>
  </si>
  <si>
    <t>Student indicates all weaknesses and strengths in the project, evaluates their impacts on the conclusions, and weighs their impact on the conclusions relative to each other. Furthermore, (better) alternatives for the methods used are indicated.</t>
  </si>
  <si>
    <t>Student indicates both strengths and weaknesses in the project,  evaluates their impacts on the conclusions and weighs their impact on the conclusions relative to each other. Furthermore, original/innovative (better) alternatives for the methods used are specified.</t>
  </si>
  <si>
    <t>No link between project goals and the results plus conclusions.</t>
  </si>
  <si>
    <t>Conclusions merely repeat results, or conclusions are not substantiated by results, or conclusions only address part of the project goals.</t>
  </si>
  <si>
    <t>Conclusions are linked to the  project goals, but not all project goals are addressed. Some conclusions are not substantiated by results or merely repeat results.</t>
  </si>
  <si>
    <t>Clear link between project goals and conclusions. All conclusions substantiated by results. Conclusions are formulated exact..</t>
  </si>
  <si>
    <t>Conclusions are well-linked to all project goals and substantiated by results. Conclusions are formulated exact and concise and the line of argumentation is clear, logical and convincing.   Conclusions address knowledge gaps, and proposal for future research is included.</t>
  </si>
  <si>
    <t>Results or their connection to the project goals are unclear. Text, figures, graphs, tables etc., and/or how they are explained by the student, contain several flaws.</t>
  </si>
  <si>
    <t>Results are enumerated understandably and correctly, and are connected to the project goals. Text, figures, graphs, tables, etc., and how they are explained by the student, are mostly appropriate and show few flaws.</t>
  </si>
  <si>
    <t>Results are presented correctly and efficiently, and are clearly linked to the project goals. Text. figures, graphs, tables, etc., and how they are explained by the student, are appropriate and correct.</t>
  </si>
  <si>
    <t>Results are presented flawlessly. Text, figures, graphs, tables etc., in combination with students explanation, efficiently guide the audience to understand what results were achieved in relation to the  project goals.</t>
  </si>
  <si>
    <t>Student presents no clear conclusions, merely repeats results or does not substantiate conclusions by results, or only addresses part of the project goals.</t>
  </si>
  <si>
    <t>Student links conclusions to the  project goals but does not address all project goals. Some conclusions are not substantiated by results or merely repeat results .</t>
  </si>
  <si>
    <t>Student makes clear links between all  project goals and conclusion and substantiates all conclusions by results. Formulates conclusions exact.</t>
  </si>
  <si>
    <t>Conclusions are well-linked to all project goals and substantiated by results. Conclusions are formulated exact and concise and the line of argumentation is clear, logical and convincing,</t>
  </si>
  <si>
    <t>Student defends their project.</t>
  </si>
  <si>
    <t>Student engages in a discussion about the contents of the  project and relevant current knowledge.</t>
  </si>
  <si>
    <t>Student engages in a lively and in-depth discussion about the contents of the project and relevant current knowledge and contexts.</t>
  </si>
  <si>
    <t>Student limits theirselves in the discussion to own data, and/or repeatedly demonstrates  misunderstanding of own  project.</t>
  </si>
  <si>
    <t>Project Goals experience - own strengths and weaknesses</t>
  </si>
  <si>
    <t>Student identifies own strengths and weaknesses and connects those to explicitly described experiences during the project goals.</t>
  </si>
  <si>
    <t>Project Goals experience - programme learning outcomes</t>
  </si>
  <si>
    <t>Students identifies if and how the experiences during the project goals have strengthened or changed their ambitions with respect to their intended working field or preferred type of organization.</t>
  </si>
  <si>
    <t>CountryName</t>
  </si>
  <si>
    <t>Chair Group</t>
  </si>
  <si>
    <t>Percentage</t>
  </si>
  <si>
    <t>Size</t>
  </si>
  <si>
    <t>Valid grades</t>
  </si>
  <si>
    <t>Which assessment</t>
  </si>
  <si>
    <t>Password to protect locked cells: Wageningen</t>
  </si>
  <si>
    <t>Not apllicable</t>
  </si>
  <si>
    <t>None</t>
  </si>
  <si>
    <t>ABG</t>
  </si>
  <si>
    <t>Afghanistan</t>
  </si>
  <si>
    <t>ADP</t>
  </si>
  <si>
    <t>First assessor / supervisor (WU)</t>
  </si>
  <si>
    <t>Aland Islands</t>
  </si>
  <si>
    <t>AEP</t>
  </si>
  <si>
    <t>Second assessor / examiner</t>
  </si>
  <si>
    <t>Albania</t>
  </si>
  <si>
    <t>AEW</t>
  </si>
  <si>
    <t>Final assessment (transfer grades to OSIRIS)</t>
  </si>
  <si>
    <t>Algeria</t>
  </si>
  <si>
    <t>AFI</t>
  </si>
  <si>
    <t>American Samoa</t>
  </si>
  <si>
    <t>ANU</t>
  </si>
  <si>
    <t>Andorra</t>
  </si>
  <si>
    <t>APS</t>
  </si>
  <si>
    <t>Angola</t>
  </si>
  <si>
    <t>BCT</t>
  </si>
  <si>
    <t>Anguilla</t>
  </si>
  <si>
    <t>BEC</t>
  </si>
  <si>
    <t>Antarctica</t>
  </si>
  <si>
    <t>BHE</t>
  </si>
  <si>
    <t>Antigua And Barbuda</t>
  </si>
  <si>
    <t>BIC</t>
  </si>
  <si>
    <t>Argentina</t>
  </si>
  <si>
    <t>BIF</t>
  </si>
  <si>
    <t>Armenia</t>
  </si>
  <si>
    <t>BIP</t>
  </si>
  <si>
    <t>Aruba</t>
  </si>
  <si>
    <t>BIS</t>
  </si>
  <si>
    <t>Australia</t>
  </si>
  <si>
    <t>BMO</t>
  </si>
  <si>
    <t>Austria</t>
  </si>
  <si>
    <t>BNT</t>
  </si>
  <si>
    <t>Azerbaijan</t>
  </si>
  <si>
    <t>BPE</t>
  </si>
  <si>
    <t>Bahamas</t>
  </si>
  <si>
    <t>CBI</t>
  </si>
  <si>
    <t>Bahrain</t>
  </si>
  <si>
    <t>CHL</t>
  </si>
  <si>
    <t>Bangladesh</t>
  </si>
  <si>
    <t>CLB</t>
  </si>
  <si>
    <t>Barbados</t>
  </si>
  <si>
    <t>CPT (see ZAP, ZKT, ZCO)</t>
  </si>
  <si>
    <t>Belarus</t>
  </si>
  <si>
    <t>CSA</t>
  </si>
  <si>
    <t>Belgium</t>
  </si>
  <si>
    <t>DEC</t>
  </si>
  <si>
    <t>Belize</t>
  </si>
  <si>
    <t>ELS</t>
  </si>
  <si>
    <t>Benin</t>
  </si>
  <si>
    <t>ENP</t>
  </si>
  <si>
    <t>Bermuda</t>
  </si>
  <si>
    <t>ENR</t>
  </si>
  <si>
    <t>Bhutan</t>
  </si>
  <si>
    <t>ENT</t>
  </si>
  <si>
    <t>Bolivia</t>
  </si>
  <si>
    <t>ESA</t>
  </si>
  <si>
    <t>Bosnia And Herzegovina</t>
  </si>
  <si>
    <t>ETE</t>
  </si>
  <si>
    <t>Botswana</t>
  </si>
  <si>
    <t>EZO</t>
  </si>
  <si>
    <t>Bouvet Island</t>
  </si>
  <si>
    <t>FCH</t>
  </si>
  <si>
    <t>Brazil</t>
  </si>
  <si>
    <t>FEM</t>
  </si>
  <si>
    <t>British Indian Ocean Territory</t>
  </si>
  <si>
    <t>FHM</t>
  </si>
  <si>
    <t>Brunei Darussalam</t>
  </si>
  <si>
    <t>FNP</t>
  </si>
  <si>
    <t>Bulgaria</t>
  </si>
  <si>
    <t>FPE</t>
  </si>
  <si>
    <t>Burkina Faso</t>
  </si>
  <si>
    <t>FPH</t>
  </si>
  <si>
    <t>Burundi</t>
  </si>
  <si>
    <t>FQD</t>
  </si>
  <si>
    <t>Cambodia</t>
  </si>
  <si>
    <t>FSE</t>
  </si>
  <si>
    <t>Cameroon</t>
  </si>
  <si>
    <t>FTE</t>
  </si>
  <si>
    <t>Canada</t>
  </si>
  <si>
    <t>GEN</t>
  </si>
  <si>
    <t>Cape Verde</t>
  </si>
  <si>
    <t>GEO</t>
  </si>
  <si>
    <t>Cayman Islands</t>
  </si>
  <si>
    <t>GRS</t>
  </si>
  <si>
    <t>Central African Republic</t>
  </si>
  <si>
    <t>HAP</t>
  </si>
  <si>
    <t>Chad</t>
  </si>
  <si>
    <t>HMI</t>
  </si>
  <si>
    <t>Chile</t>
  </si>
  <si>
    <t>HNH</t>
  </si>
  <si>
    <t>China</t>
  </si>
  <si>
    <t>HPP</t>
  </si>
  <si>
    <t>Christmas Island</t>
  </si>
  <si>
    <t>HSO</t>
  </si>
  <si>
    <t>Cocos (Keeling) Islands</t>
  </si>
  <si>
    <t>HWM</t>
  </si>
  <si>
    <t>Colombia</t>
  </si>
  <si>
    <t>INF</t>
  </si>
  <si>
    <t>Comoros</t>
  </si>
  <si>
    <t>LAR</t>
  </si>
  <si>
    <t>Congo</t>
  </si>
  <si>
    <t>LAW</t>
  </si>
  <si>
    <t>Congo, The Democratic Republic Of The</t>
  </si>
  <si>
    <t>LUP</t>
  </si>
  <si>
    <t>Cook Islands</t>
  </si>
  <si>
    <t>MAE</t>
  </si>
  <si>
    <t>Costa Rica</t>
  </si>
  <si>
    <t>MAQ</t>
  </si>
  <si>
    <t>Cote D'Ivoire</t>
  </si>
  <si>
    <t>MAT</t>
  </si>
  <si>
    <t>Croatia</t>
  </si>
  <si>
    <t>MCB</t>
  </si>
  <si>
    <t>Cuba</t>
  </si>
  <si>
    <t>MIB</t>
  </si>
  <si>
    <t>Cyprus</t>
  </si>
  <si>
    <t>MOB</t>
  </si>
  <si>
    <t>Czech Republic</t>
  </si>
  <si>
    <t>NEM</t>
  </si>
  <si>
    <t>Denmark</t>
  </si>
  <si>
    <t>ORC</t>
  </si>
  <si>
    <t>Djibouti</t>
  </si>
  <si>
    <t>ORL</t>
  </si>
  <si>
    <t>Dominica</t>
  </si>
  <si>
    <t>PAP</t>
  </si>
  <si>
    <t>Dominican Republic</t>
  </si>
  <si>
    <t>PBR</t>
  </si>
  <si>
    <t>Ecuador</t>
  </si>
  <si>
    <t>PCC</t>
  </si>
  <si>
    <t>Egypt</t>
  </si>
  <si>
    <t>PEN</t>
  </si>
  <si>
    <t>El Salvador</t>
  </si>
  <si>
    <t>PHP</t>
  </si>
  <si>
    <t>Equatorial Guinea</t>
  </si>
  <si>
    <t>PPH</t>
  </si>
  <si>
    <t>Eritrea</t>
  </si>
  <si>
    <t>PPS</t>
  </si>
  <si>
    <t>Estonia</t>
  </si>
  <si>
    <t>QVE</t>
  </si>
  <si>
    <t>Ethiopia</t>
  </si>
  <si>
    <t>REG</t>
  </si>
  <si>
    <t>Falkland Islands (Malvinas)</t>
  </si>
  <si>
    <t>RHI</t>
  </si>
  <si>
    <t>Faroe Islands</t>
  </si>
  <si>
    <t>RSO</t>
  </si>
  <si>
    <t>Fiji</t>
  </si>
  <si>
    <t>SBL</t>
  </si>
  <si>
    <t>Finland</t>
  </si>
  <si>
    <t>SDC</t>
  </si>
  <si>
    <t>France</t>
  </si>
  <si>
    <t>SGL</t>
  </si>
  <si>
    <t>French Guiana</t>
  </si>
  <si>
    <t>SLM</t>
  </si>
  <si>
    <t>French Polynesia</t>
  </si>
  <si>
    <t>SOC</t>
  </si>
  <si>
    <t>French Southern Territories</t>
  </si>
  <si>
    <t>SSB</t>
  </si>
  <si>
    <t>Gabon</t>
  </si>
  <si>
    <t>TOX</t>
  </si>
  <si>
    <t>Gambia</t>
  </si>
  <si>
    <t>UEC</t>
  </si>
  <si>
    <t>Georgia</t>
  </si>
  <si>
    <t>VIR</t>
  </si>
  <si>
    <t>Germany</t>
  </si>
  <si>
    <t>WEC</t>
  </si>
  <si>
    <t>Ghana</t>
  </si>
  <si>
    <t>WRM</t>
  </si>
  <si>
    <t>Gibraltar</t>
  </si>
  <si>
    <t>WSG</t>
  </si>
  <si>
    <t>Greece</t>
  </si>
  <si>
    <t>XEN</t>
  </si>
  <si>
    <t>Greenland</t>
  </si>
  <si>
    <t>XEU</t>
  </si>
  <si>
    <t>Grenada</t>
  </si>
  <si>
    <t>XIS</t>
  </si>
  <si>
    <t>Guadeloupe</t>
  </si>
  <si>
    <t>XLU</t>
  </si>
  <si>
    <t>Guam</t>
  </si>
  <si>
    <t>XTO</t>
  </si>
  <si>
    <t>Guatemala</t>
  </si>
  <si>
    <t>XUC</t>
  </si>
  <si>
    <t>Guernsey</t>
  </si>
  <si>
    <t>XWT</t>
  </si>
  <si>
    <t>Guinea</t>
  </si>
  <si>
    <t>YAS</t>
  </si>
  <si>
    <t>Guinea-Bissau</t>
  </si>
  <si>
    <t>YBI</t>
  </si>
  <si>
    <t>Guyana</t>
  </si>
  <si>
    <t>YBT</t>
  </si>
  <si>
    <t>Haiti</t>
  </si>
  <si>
    <t>YFN</t>
  </si>
  <si>
    <t>Heard Island And Mcdonald Islands</t>
  </si>
  <si>
    <t>YFS</t>
  </si>
  <si>
    <t>Holy See (Vatican City State)</t>
  </si>
  <si>
    <t>YHP</t>
  </si>
  <si>
    <t>Honduras</t>
  </si>
  <si>
    <t>YLI</t>
  </si>
  <si>
    <t>Hong Kong</t>
  </si>
  <si>
    <t>YMC</t>
  </si>
  <si>
    <t>Hungary</t>
  </si>
  <si>
    <t>YML</t>
  </si>
  <si>
    <t>Iceland</t>
  </si>
  <si>
    <t>YMS</t>
  </si>
  <si>
    <t>India</t>
  </si>
  <si>
    <t>YNH</t>
  </si>
  <si>
    <t>Indonesia</t>
  </si>
  <si>
    <t>YPS</t>
  </si>
  <si>
    <t>Iran, Islamic Republic Of</t>
  </si>
  <si>
    <t>YRM</t>
  </si>
  <si>
    <t>Iraq</t>
  </si>
  <si>
    <t>YSS</t>
  </si>
  <si>
    <t>Ireland</t>
  </si>
  <si>
    <t>YWU</t>
  </si>
  <si>
    <t>Isle Of Man</t>
  </si>
  <si>
    <t>ZKC</t>
  </si>
  <si>
    <t>Israel</t>
  </si>
  <si>
    <t>ZLS</t>
  </si>
  <si>
    <t>Italy</t>
  </si>
  <si>
    <t>ZRC</t>
  </si>
  <si>
    <t>Jamaica</t>
  </si>
  <si>
    <t>ZSS</t>
  </si>
  <si>
    <t>Japan</t>
  </si>
  <si>
    <t>ZKT</t>
  </si>
  <si>
    <t>Jersey</t>
  </si>
  <si>
    <t>ZAP</t>
  </si>
  <si>
    <t>Jordan</t>
  </si>
  <si>
    <t>ZCO</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</si>
  <si>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</si>
  <si>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</si>
  <si>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</si>
  <si>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</si>
  <si>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</si>
  <si>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</si>
  <si>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</si>
  <si>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</si>
  <si>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</si>
  <si>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</si>
  <si>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</si>
  <si>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</si>
  <si>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</si>
  <si>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</si>
  <si>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</si>
  <si>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</si>
  <si>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</si>
  <si>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</si>
  <si>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</si>
  <si>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</si>
  <si>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</si>
  <si>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</si>
  <si>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</si>
  <si>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</si>
  <si>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</si>
  <si>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</si>
  <si>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</si>
  <si>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</si>
  <si>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</si>
  <si>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</si>
  <si>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</si>
  <si>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</si>
  <si>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</si>
  <si>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</si>
  <si>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</si>
  <si>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</si>
  <si>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</si>
  <si>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</si>
  <si>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</si>
  <si>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</si>
  <si>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</si>
  <si>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</si>
  <si>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</si>
  <si>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</si>
  <si>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</si>
  <si>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</si>
  <si>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</si>
  <si>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</si>
  <si>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</si>
  <si>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</si>
  <si>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</si>
  <si>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</si>
  <si>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</si>
  <si>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</si>
  <si>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</si>
  <si>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</si>
  <si>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</si>
  <si>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</si>
  <si>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</si>
  <si>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</si>
  <si>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</si>
  <si>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</si>
  <si>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</si>
  <si>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</si>
  <si>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</si>
  <si>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</si>
  <si>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</si>
  <si>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</si>
  <si>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</si>
  <si>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</si>
  <si>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</si>
  <si>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</si>
  <si>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</si>
  <si>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</si>
  <si>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</si>
  <si>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</si>
  <si>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</si>
  <si>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</si>
  <si>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</si>
  <si>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</si>
  <si>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</si>
  <si>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</si>
  <si>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</si>
  <si>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</si>
  <si>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</si>
  <si>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</si>
  <si>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</si>
  <si>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</si>
  <si>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</si>
  <si>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</si>
  <si>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</si>
  <si>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</si>
  <si>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</si>
  <si>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</si>
  <si>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</si>
  <si>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</si>
  <si>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</si>
  <si>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</si>
  <si>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</si>
  <si>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</si>
  <si>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</si>
  <si>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</si>
  <si>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</si>
  <si>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</si>
  <si>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</si>
  <si>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</si>
  <si>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</si>
  <si>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</si>
  <si>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</si>
  <si>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</si>
  <si>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</si>
  <si>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</si>
  <si>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</si>
  <si>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</si>
  <si>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</si>
  <si>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</si>
  <si>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</si>
  <si>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</si>
  <si>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</si>
  <si>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</si>
  <si>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</si>
  <si>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</si>
  <si>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</si>
  <si>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</si>
  <si>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</si>
  <si>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</si>
  <si>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</si>
  <si>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</si>
  <si>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</si>
  <si>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</si>
  <si>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</si>
  <si>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(Not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</si>
</sst>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30" x14ac:knownFonts="1">
    <font>
      <sz val="10"/>
      <name val="Arial"/>
      <family val="2"/>
    </font>
    <font>
      <b/>
      <sz val="11"/>
      <color theme="1"/>
      <name val="Calibri"/>
      <family val="2"/>
      <scheme val="minor"/>
    </font>
    <font>
      <sz val="10"/>
      <name val="Arial"/>
      <family val="2"/>
    </font>
    <font>
      <b/>
      <sz val="12"/>
      <name val="Calibri"/>
      <family val="2"/>
      <scheme val="minor"/>
    </font>
    <font>
      <sz val="12"/>
      <name val="Calibri"/>
      <family val="2"/>
      <scheme val="minor"/>
    </font>
    <font>
      <sz val="10"/>
      <name val="Calibri"/>
      <family val="2"/>
      <scheme val="minor"/>
    </font>
    <font>
      <i/>
      <sz val="8"/>
      <name val="Calibri"/>
      <family val="2"/>
      <scheme val="minor"/>
    </font>
    <font>
      <b/>
      <sz val="8"/>
      <name val="Calibri"/>
      <family val="2"/>
      <scheme val="minor"/>
    </font>
    <font>
      <b/>
      <sz val="11"/>
      <name val="Calibri"/>
      <family val="2"/>
      <scheme val="minor"/>
    </font>
    <font>
      <sz val="11"/>
      <name val="Calibri"/>
      <family val="2"/>
      <scheme val="minor"/>
    </font>
    <font>
      <b/>
      <sz val="11"/>
      <color rgb="FF00B050"/>
      <name val="Calibri"/>
      <family val="2"/>
      <scheme val="minor"/>
    </font>
    <font>
      <sz val="11"/>
      <name val="Calibri"/>
      <family val="2"/>
    </font>
    <font>
      <b/>
      <sz val="8"/>
      <color rgb="FFFF0000"/>
      <name val="Calibri"/>
      <family val="2"/>
      <scheme val="minor"/>
    </font>
    <font>
      <b/>
      <sz val="11"/>
      <color rgb="FFFF0000"/>
      <name val="Calibri"/>
      <family val="2"/>
      <scheme val="minor"/>
    </font>
    <font>
      <sz val="12"/>
      <color rgb="FFFFFFFF"/>
      <name val="Calibri"/>
      <family val="2"/>
    </font>
    <font>
      <b/>
      <sz val="9"/>
      <color indexed="81"/>
      <name val="Tahoma"/>
      <family val="2"/>
    </font>
    <font>
      <b/>
      <sz val="10"/>
      <name val="Arial"/>
      <family val="2"/>
    </font>
    <font>
      <b/>
      <sz val="10"/>
      <name val="Calibri"/>
      <family val="2"/>
      <scheme val="minor"/>
    </font>
    <font>
      <b/>
      <sz val="11"/>
      <color theme="0"/>
      <name val="Calibri"/>
      <family val="2"/>
      <scheme val="minor"/>
    </font>
    <font>
      <b/>
      <sz val="11"/>
      <color rgb="FFFFFFFF"/>
      <name val="Calibri"/>
      <family val="2"/>
      <scheme val="minor"/>
    </font>
    <font>
      <sz val="11"/>
      <color theme="0" tint="-0.499984740745262"/>
      <name val="Calibri"/>
      <family val="2"/>
      <scheme val="minor"/>
    </font>
    <font>
      <sz val="9"/>
      <name val="Calibri"/>
      <family val="2"/>
      <scheme val="minor"/>
    </font>
    <font>
      <b/>
      <i/>
      <sz val="11"/>
      <name val="Calibri"/>
      <family val="2"/>
      <scheme val="minor"/>
    </font>
    <font>
      <sz val="11"/>
      <color theme="0"/>
      <name val="Calibri"/>
      <family val="2"/>
      <scheme val="minor"/>
    </font>
    <font>
      <sz val="12"/>
      <color theme="0"/>
      <name val="Calibri"/>
      <family val="2"/>
      <scheme val="minor"/>
    </font>
    <font>
      <sz val="18"/>
      <color theme="0"/>
      <name val="Calibri"/>
      <family val="2"/>
      <scheme val="minor"/>
    </font>
    <font>
      <sz val="10"/>
      <color rgb="FFFF0000"/>
      <name val="Calibri"/>
      <family val="2"/>
      <scheme val="minor"/>
    </font>
    <font>
      <b/>
      <sz val="10"/>
      <color rgb="FFFF0000"/>
      <name val="Calibri"/>
      <family val="2"/>
      <scheme val="minor"/>
    </font>
    <font>
      <i/>
      <sz val="10"/>
      <color rgb="FFFF0000"/>
      <name val="Calibri"/>
      <family val="2"/>
      <scheme val="minor"/>
    </font>
    <font>
      <sz val="10"/>
      <color rgb="FF000000"/>
      <name val="Arial"/>
      <family val="2"/>
    </font>
  </fonts>
  <fills count="24">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42"/>
        <bgColor indexed="64"/>
      </patternFill>
    </fill>
    <fill>
      <patternFill patternType="solid">
        <fgColor theme="6" tint="0.79998168889431442"/>
        <bgColor indexed="64"/>
      </patternFill>
    </fill>
    <fill>
      <patternFill patternType="solid">
        <fgColor indexed="43"/>
        <bgColor indexed="64"/>
      </patternFill>
    </fill>
    <fill>
      <patternFill patternType="solid">
        <fgColor rgb="FF0070C0"/>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9" tint="-0.249977111117893"/>
        <bgColor indexed="64"/>
      </patternFill>
    </fill>
    <fill>
      <gradientFill>
        <stop position="0">
          <color theme="4"/>
        </stop>
        <stop position="1">
          <color theme="9" tint="-0.25098422193060094"/>
        </stop>
      </gradient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diagonal/>
    </border>
    <border>
      <left style="thin">
        <color theme="0" tint="-0.14981536301767021"/>
      </left>
      <right style="thin">
        <color theme="0" tint="-0.14981536301767021"/>
      </right>
      <top style="thin">
        <color theme="0" tint="-0.14981536301767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3743705557422"/>
      </left>
      <right/>
      <top style="thin">
        <color theme="0" tint="-0.14993743705557422"/>
      </top>
      <bottom/>
      <diagonal/>
    </border>
    <border>
      <left style="thin">
        <color theme="0" tint="-0.14993743705557422"/>
      </left>
      <right/>
      <top/>
      <bottom/>
      <diagonal/>
    </border>
    <border>
      <left style="thin">
        <color theme="0" tint="-0.14990691854609822"/>
      </left>
      <right/>
      <top style="thin">
        <color theme="0" tint="-0.14990691854609822"/>
      </top>
      <bottom/>
      <diagonal/>
    </border>
    <border>
      <left style="thin">
        <color theme="0" tint="-0.14990691854609822"/>
      </left>
      <right/>
      <top/>
      <bottom/>
      <diagonal/>
    </border>
    <border>
      <left style="thin">
        <color theme="0" tint="-0.1498764000366222"/>
      </left>
      <right/>
      <top style="thin">
        <color theme="0" tint="-0.1498764000366222"/>
      </top>
      <bottom/>
      <diagonal/>
    </border>
    <border>
      <left style="thin">
        <color theme="0" tint="-0.1498764000366222"/>
      </left>
      <right/>
      <top/>
      <bottom/>
      <diagonal/>
    </border>
    <border>
      <left style="thin">
        <color theme="0" tint="-0.1498458815271462"/>
      </left>
      <right/>
      <top style="thin">
        <color theme="0" tint="-0.1498458815271462"/>
      </top>
      <bottom/>
      <diagonal/>
    </border>
    <border>
      <left style="thin">
        <color theme="0" tint="-0.1498458815271462"/>
      </left>
      <right/>
      <top/>
      <bottom/>
      <diagonal/>
    </border>
    <border>
      <left style="thin">
        <color theme="0" tint="-0.14981536301767021"/>
      </left>
      <right/>
      <top style="thin">
        <color theme="0" tint="-0.14981536301767021"/>
      </top>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81536301767021"/>
      </left>
      <right style="thin">
        <color theme="0" tint="-0.14981536301767021"/>
      </right>
      <top/>
      <bottom style="thin">
        <color theme="0" tint="-0.14981536301767021"/>
      </bottom>
      <diagonal/>
    </border>
    <border>
      <left style="thin">
        <color theme="0" tint="-0.14990691854609822"/>
      </left>
      <right style="thin">
        <color theme="0" tint="-0.14990691854609822"/>
      </right>
      <top/>
      <bottom style="thin">
        <color theme="0" tint="-0.14990691854609822"/>
      </bottom>
      <diagonal/>
    </border>
    <border>
      <left style="thin">
        <color theme="0" tint="-0.14993743705557422"/>
      </left>
      <right style="thin">
        <color theme="0" tint="-0.14993743705557422"/>
      </right>
      <top/>
      <bottom style="thin">
        <color theme="0" tint="-0.14993743705557422"/>
      </bottom>
      <diagonal/>
    </border>
    <border>
      <left style="thin">
        <color theme="0" tint="-0.14981536301767021"/>
      </left>
      <right/>
      <top/>
      <bottom style="thin">
        <color theme="0" tint="-0.14981536301767021"/>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top/>
      <bottom style="thin">
        <color theme="0" tint="-0.14993743705557422"/>
      </bottom>
      <diagonal/>
    </border>
    <border>
      <left/>
      <right/>
      <top/>
      <bottom style="thin">
        <color theme="0" tint="-0.14996795556505021"/>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auto="1"/>
      </right>
      <top style="thin">
        <color theme="0" tint="-0.14996795556505021"/>
      </top>
      <bottom style="thin">
        <color theme="0" tint="-0.14996795556505021"/>
      </bottom>
      <diagonal/>
    </border>
    <border>
      <left style="thin">
        <color theme="0" tint="-0.14981536301767021"/>
      </left>
      <right style="thin">
        <color theme="0" tint="-0.14981536301767021"/>
      </right>
      <top/>
      <bottom/>
      <diagonal/>
    </border>
    <border>
      <left style="thin">
        <color theme="0" tint="-0.14981536301767021"/>
      </left>
      <right/>
      <top/>
      <bottom/>
      <diagonal/>
    </border>
    <border>
      <left style="thin">
        <color theme="0" tint="-0.14978484450819421"/>
      </left>
      <right style="thin">
        <color theme="0" tint="-0.14978484450819421"/>
      </right>
      <top style="thin">
        <color theme="0" tint="-0.14978484450819421"/>
      </top>
      <bottom/>
      <diagonal/>
    </border>
    <border>
      <left style="thin">
        <color theme="0" tint="-0.14978484450819421"/>
      </left>
      <right/>
      <top style="thin">
        <color theme="0" tint="-0.14978484450819421"/>
      </top>
      <bottom/>
      <diagonal/>
    </border>
    <border>
      <left/>
      <right/>
      <top style="thin">
        <color theme="0" tint="-0.14996795556505021"/>
      </top>
      <bottom style="thin">
        <color theme="0" tint="-0.14996795556505021"/>
      </bottom>
      <diagonal/>
    </border>
    <border>
      <left/>
      <right style="thin">
        <color auto="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auto="1"/>
      </right>
      <top style="thin">
        <color theme="0" tint="-0.14996795556505021"/>
      </top>
      <bottom/>
      <diagonal/>
    </border>
    <border>
      <left/>
      <right style="thin">
        <color theme="0" tint="-0.14996795556505021"/>
      </right>
      <top style="thin">
        <color theme="0" tint="-0.14996795556505021"/>
      </top>
      <bottom/>
      <diagonal/>
    </border>
    <border>
      <left style="thin">
        <color theme="0" tint="-0.14978484450819421"/>
      </left>
      <right style="thin">
        <color theme="0" tint="-0.14978484450819421"/>
      </right>
      <top/>
      <bottom style="thin">
        <color theme="0" tint="-0.14978484450819421"/>
      </bottom>
      <diagonal/>
    </border>
    <border>
      <left style="thin">
        <color theme="0" tint="-0.14978484450819421"/>
      </left>
      <right/>
      <top/>
      <bottom style="thin">
        <color theme="0" tint="-0.14978484450819421"/>
      </bottom>
      <diagonal/>
    </border>
  </borders>
  <cellStyleXfs count="2">
    <xf numFmtId="0" fontId="0" fillId="0" borderId="0"/>
    <xf numFmtId="9" fontId="2" fillId="0" borderId="0" applyFont="0" applyFill="0" applyBorder="0" applyAlignment="0" applyProtection="0"/>
  </cellStyleXfs>
  <cellXfs count="216">
    <xf numFmtId="0" fontId="0" fillId="0" borderId="0" xfId="0"/>
    <xf numFmtId="0" fontId="7" fillId="3" borderId="0" xfId="0" applyFont="1" applyFill="1"/>
    <xf numFmtId="0" fontId="8" fillId="0" borderId="0" xfId="0" applyFont="1"/>
    <xf numFmtId="0" fontId="8" fillId="3" borderId="0" xfId="0" applyFont="1" applyFill="1"/>
    <xf numFmtId="0" fontId="9" fillId="0" borderId="0" xfId="0" applyFont="1"/>
    <xf numFmtId="2" fontId="9" fillId="4" borderId="13" xfId="0" applyNumberFormat="1" applyFont="1" applyFill="1" applyBorder="1" applyAlignment="1">
      <alignment horizontal="center" vertical="center"/>
    </xf>
    <xf numFmtId="0" fontId="9" fillId="0" borderId="0" xfId="0" quotePrefix="1" applyFont="1"/>
    <xf numFmtId="0" fontId="2" fillId="0" borderId="0" xfId="0" applyFont="1"/>
    <xf numFmtId="9" fontId="0" fillId="0" borderId="0" xfId="1" applyFont="1"/>
    <xf numFmtId="0" fontId="9" fillId="4" borderId="1" xfId="0" applyFont="1" applyFill="1" applyBorder="1" applyAlignment="1" applyProtection="1">
      <alignment horizontal="center"/>
      <protection locked="0"/>
    </xf>
    <xf numFmtId="0" fontId="5" fillId="0" borderId="0" xfId="0" applyFont="1"/>
    <xf numFmtId="0" fontId="5" fillId="0" borderId="0" xfId="0" applyFont="1" applyAlignment="1">
      <alignment vertical="center"/>
    </xf>
    <xf numFmtId="0" fontId="8" fillId="2" borderId="0" xfId="0" applyFont="1" applyFill="1" applyAlignment="1">
      <alignment horizontal="center"/>
    </xf>
    <xf numFmtId="0" fontId="8" fillId="2" borderId="0" xfId="0" applyFont="1" applyFill="1" applyAlignment="1">
      <alignment horizontal="center" vertical="center"/>
    </xf>
    <xf numFmtId="0" fontId="8" fillId="2" borderId="0" xfId="0" applyFont="1" applyFill="1"/>
    <xf numFmtId="0" fontId="8" fillId="0" borderId="0" xfId="0" applyFont="1" applyAlignment="1">
      <alignment horizontal="center"/>
    </xf>
    <xf numFmtId="0" fontId="9" fillId="0" borderId="0" xfId="0" applyFont="1" applyAlignment="1">
      <alignment horizontal="center"/>
    </xf>
    <xf numFmtId="0" fontId="11" fillId="0" borderId="0" xfId="0" applyFont="1" applyAlignment="1">
      <alignment horizontal="center"/>
    </xf>
    <xf numFmtId="164" fontId="8" fillId="6" borderId="14" xfId="0" applyNumberFormat="1" applyFont="1" applyFill="1" applyBorder="1" applyAlignment="1">
      <alignment horizontal="left"/>
    </xf>
    <xf numFmtId="164" fontId="9" fillId="6" borderId="15" xfId="0" applyNumberFormat="1" applyFont="1" applyFill="1" applyBorder="1" applyAlignment="1">
      <alignment horizontal="center"/>
    </xf>
    <xf numFmtId="0" fontId="9" fillId="3" borderId="0" xfId="0" applyFont="1" applyFill="1"/>
    <xf numFmtId="2" fontId="13" fillId="0" borderId="0" xfId="0" applyNumberFormat="1" applyFont="1" applyAlignment="1">
      <alignment horizontal="right"/>
    </xf>
    <xf numFmtId="0" fontId="14" fillId="7" borderId="0" xfId="0" applyFont="1" applyFill="1" applyAlignment="1">
      <alignment vertical="top"/>
    </xf>
    <xf numFmtId="0" fontId="1" fillId="12" borderId="0" xfId="0" applyFont="1" applyFill="1" applyAlignment="1">
      <alignment horizontal="center" vertical="top" textRotation="90" wrapText="1"/>
    </xf>
    <xf numFmtId="0" fontId="1" fillId="12" borderId="0" xfId="0" applyFont="1" applyFill="1" applyAlignment="1">
      <alignment vertical="top" wrapText="1"/>
    </xf>
    <xf numFmtId="0" fontId="1" fillId="12" borderId="0" xfId="0" applyFont="1" applyFill="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0" fontId="9" fillId="10" borderId="20" xfId="0" applyFont="1" applyFill="1" applyBorder="1" applyAlignment="1">
      <alignment vertical="top" wrapText="1"/>
    </xf>
    <xf numFmtId="0" fontId="9" fillId="14" borderId="37" xfId="0" applyFont="1" applyFill="1" applyBorder="1" applyAlignment="1">
      <alignment vertical="top" wrapText="1"/>
    </xf>
    <xf numFmtId="0" fontId="9" fillId="3" borderId="51" xfId="0" applyFont="1" applyFill="1" applyBorder="1" applyAlignment="1">
      <alignment vertical="top" wrapText="1"/>
    </xf>
    <xf numFmtId="0" fontId="9" fillId="15" borderId="20" xfId="0" applyFont="1" applyFill="1" applyBorder="1" applyAlignment="1">
      <alignment vertical="top" wrapText="1"/>
    </xf>
    <xf numFmtId="0" fontId="8" fillId="17" borderId="20" xfId="0" applyFont="1" applyFill="1" applyBorder="1" applyAlignment="1" applyProtection="1">
      <alignment horizontal="center" vertical="top" wrapText="1"/>
      <protection locked="0"/>
    </xf>
    <xf numFmtId="0" fontId="17" fillId="16" borderId="0" xfId="0" applyFont="1" applyFill="1" applyAlignment="1">
      <alignment horizontal="left" vertical="top" wrapText="1"/>
    </xf>
    <xf numFmtId="0" fontId="5" fillId="16" borderId="0" xfId="0" applyFont="1" applyFill="1" applyAlignment="1">
      <alignment horizontal="left" vertical="top" wrapText="1"/>
    </xf>
    <xf numFmtId="0" fontId="16" fillId="8" borderId="0" xfId="0" applyFont="1" applyFill="1" applyAlignment="1">
      <alignment vertical="top" textRotation="90"/>
    </xf>
    <xf numFmtId="0" fontId="0" fillId="8" borderId="0" xfId="0" applyFill="1" applyAlignment="1">
      <alignment vertical="top"/>
    </xf>
    <xf numFmtId="0" fontId="0" fillId="9" borderId="0" xfId="0" applyFill="1" applyAlignment="1">
      <alignment vertical="top" wrapText="1"/>
    </xf>
    <xf numFmtId="0" fontId="16" fillId="9" borderId="0" xfId="0" applyFont="1" applyFill="1" applyAlignment="1">
      <alignment horizontal="center" vertical="top" wrapText="1"/>
    </xf>
    <xf numFmtId="0" fontId="8" fillId="0" borderId="0" xfId="0" applyFont="1" applyAlignment="1">
      <alignment horizontal="center" vertical="top" wrapText="1"/>
    </xf>
    <xf numFmtId="0" fontId="9" fillId="18" borderId="20" xfId="0" applyFont="1" applyFill="1" applyBorder="1" applyAlignment="1">
      <alignment vertical="top" wrapText="1"/>
    </xf>
    <xf numFmtId="0" fontId="5" fillId="0" borderId="0" xfId="0" applyFont="1" applyAlignment="1">
      <alignment vertical="top" wrapText="1"/>
    </xf>
    <xf numFmtId="49" fontId="9" fillId="0" borderId="0" xfId="0" applyNumberFormat="1" applyFont="1"/>
    <xf numFmtId="0" fontId="9" fillId="17" borderId="20" xfId="0" applyFont="1" applyFill="1" applyBorder="1" applyAlignment="1" applyProtection="1">
      <alignment horizontal="center" vertical="top" wrapText="1"/>
      <protection locked="0"/>
    </xf>
    <xf numFmtId="2" fontId="12" fillId="19" borderId="0" xfId="0" applyNumberFormat="1" applyFont="1" applyFill="1" applyAlignment="1">
      <alignment horizontal="right"/>
    </xf>
    <xf numFmtId="0" fontId="6" fillId="0" borderId="0" xfId="0" applyFont="1"/>
    <xf numFmtId="2" fontId="12" fillId="0" borderId="0" xfId="0" applyNumberFormat="1" applyFont="1" applyAlignment="1">
      <alignment horizontal="right"/>
    </xf>
    <xf numFmtId="2" fontId="19" fillId="0" borderId="0" xfId="0" applyNumberFormat="1" applyFont="1" applyAlignment="1">
      <alignment horizontal="right"/>
    </xf>
    <xf numFmtId="0" fontId="8" fillId="20" borderId="0" xfId="0" applyFont="1" applyFill="1"/>
    <xf numFmtId="0" fontId="8" fillId="20" borderId="0" xfId="0" applyFont="1" applyFill="1" applyAlignment="1">
      <alignment horizontal="left" wrapText="1"/>
    </xf>
    <xf numFmtId="0" fontId="8" fillId="20" borderId="0" xfId="0" applyFont="1" applyFill="1" applyAlignment="1">
      <alignment horizontal="left"/>
    </xf>
    <xf numFmtId="2" fontId="13" fillId="0" borderId="0" xfId="0" applyNumberFormat="1" applyFont="1" applyAlignment="1">
      <alignment horizontal="right" vertical="center"/>
    </xf>
    <xf numFmtId="0" fontId="8" fillId="20" borderId="0" xfId="0" applyFont="1" applyFill="1" applyAlignment="1">
      <alignment horizontal="left" vertical="center" wrapText="1"/>
    </xf>
    <xf numFmtId="0" fontId="9" fillId="0" borderId="0" xfId="0" applyFont="1" applyAlignment="1">
      <alignment vertical="center"/>
    </xf>
    <xf numFmtId="2" fontId="8" fillId="6" borderId="14" xfId="0" applyNumberFormat="1" applyFont="1" applyFill="1" applyBorder="1" applyAlignment="1">
      <alignment horizontal="center"/>
    </xf>
    <xf numFmtId="164" fontId="18" fillId="0" borderId="0" xfId="0" applyNumberFormat="1" applyFont="1" applyAlignment="1">
      <alignment horizontal="center" vertical="center"/>
    </xf>
    <xf numFmtId="164" fontId="8" fillId="6" borderId="14" xfId="0" applyNumberFormat="1" applyFont="1" applyFill="1" applyBorder="1" applyAlignment="1">
      <alignment horizontal="center"/>
    </xf>
    <xf numFmtId="0" fontId="5" fillId="9" borderId="44" xfId="0" applyFont="1" applyFill="1" applyBorder="1" applyAlignment="1">
      <alignment vertical="top" wrapText="1"/>
    </xf>
    <xf numFmtId="0" fontId="5" fillId="9" borderId="44" xfId="0" applyFont="1" applyFill="1" applyBorder="1" applyAlignment="1">
      <alignment horizontal="left" vertical="top" wrapText="1"/>
    </xf>
    <xf numFmtId="0" fontId="9" fillId="4" borderId="1" xfId="0" applyFont="1" applyFill="1" applyBorder="1" applyAlignment="1" applyProtection="1">
      <alignment horizontal="left" vertical="top" wrapText="1"/>
      <protection locked="0"/>
    </xf>
    <xf numFmtId="0" fontId="8" fillId="0" borderId="0" xfId="0" applyFont="1" applyAlignment="1">
      <alignment horizontal="left" vertical="top" wrapText="1"/>
    </xf>
    <xf numFmtId="0" fontId="9" fillId="0" borderId="0" xfId="0" applyFont="1" applyAlignment="1">
      <alignment horizontal="left" vertical="top" wrapText="1"/>
    </xf>
    <xf numFmtId="9" fontId="10" fillId="5" borderId="4" xfId="1" applyFont="1" applyFill="1" applyBorder="1" applyAlignment="1" applyProtection="1">
      <alignment horizontal="left" vertical="top" wrapText="1"/>
      <protection locked="0"/>
    </xf>
    <xf numFmtId="9" fontId="10" fillId="5" borderId="5" xfId="1" applyFont="1" applyFill="1" applyBorder="1" applyAlignment="1" applyProtection="1">
      <alignment horizontal="left" vertical="top" wrapText="1"/>
      <protection locked="0"/>
    </xf>
    <xf numFmtId="0" fontId="9" fillId="4" borderId="6" xfId="0" applyFont="1" applyFill="1" applyBorder="1" applyAlignment="1" applyProtection="1">
      <alignment horizontal="left" vertical="top" wrapText="1"/>
      <protection locked="0"/>
    </xf>
    <xf numFmtId="14" fontId="9" fillId="4" borderId="1" xfId="0" applyNumberFormat="1" applyFont="1" applyFill="1" applyBorder="1" applyAlignment="1" applyProtection="1">
      <alignment horizontal="left" vertical="top" wrapText="1"/>
      <protection locked="0"/>
    </xf>
    <xf numFmtId="0" fontId="16" fillId="0" borderId="0" xfId="0" applyFont="1"/>
    <xf numFmtId="165" fontId="0" fillId="0" borderId="0" xfId="0" applyNumberFormat="1"/>
    <xf numFmtId="165" fontId="16" fillId="0" borderId="0" xfId="0" applyNumberFormat="1" applyFont="1"/>
    <xf numFmtId="0" fontId="16" fillId="0" borderId="0" xfId="0" applyFont="1" applyAlignment="1">
      <alignment horizontal="right"/>
    </xf>
    <xf numFmtId="0" fontId="0" fillId="0" borderId="0" xfId="0" applyAlignment="1">
      <alignment horizontal="right"/>
    </xf>
    <xf numFmtId="0" fontId="16" fillId="0" borderId="0" xfId="0" applyFont="1" applyAlignment="1">
      <alignment horizontal="left"/>
    </xf>
    <xf numFmtId="0" fontId="9" fillId="14" borderId="0" xfId="0" applyFont="1" applyFill="1" applyAlignment="1">
      <alignment vertical="top" wrapText="1"/>
    </xf>
    <xf numFmtId="0" fontId="24" fillId="21" borderId="0" xfId="0" applyFont="1" applyFill="1" applyAlignment="1">
      <alignment vertical="top"/>
    </xf>
    <xf numFmtId="0" fontId="25" fillId="21" borderId="0" xfId="0" applyFont="1" applyFill="1" applyAlignment="1">
      <alignment vertical="top"/>
    </xf>
    <xf numFmtId="0" fontId="0" fillId="8" borderId="0" xfId="0" applyFill="1" applyAlignment="1">
      <alignment vertical="top" wrapText="1"/>
    </xf>
    <xf numFmtId="0" fontId="25" fillId="23" borderId="0" xfId="0" applyFont="1" applyFill="1" applyAlignment="1">
      <alignment horizontal="left" vertical="top"/>
    </xf>
    <xf numFmtId="0" fontId="25" fillId="22" borderId="0" xfId="0" applyFont="1" applyFill="1" applyAlignment="1">
      <alignment vertical="top"/>
    </xf>
    <xf numFmtId="0" fontId="25" fillId="22" borderId="0" xfId="0" applyFont="1" applyFill="1" applyAlignment="1">
      <alignment horizontal="center" vertical="top"/>
    </xf>
    <xf numFmtId="0" fontId="23" fillId="22" borderId="0" xfId="0" applyFont="1" applyFill="1" applyAlignment="1">
      <alignment horizontal="left" vertical="top"/>
    </xf>
    <xf numFmtId="0" fontId="25" fillId="22" borderId="0" xfId="0" applyFont="1" applyFill="1" applyAlignment="1">
      <alignment horizontal="center" vertical="top" wrapText="1"/>
    </xf>
    <xf numFmtId="0" fontId="25" fillId="22" borderId="0" xfId="0" applyFont="1" applyFill="1" applyAlignment="1">
      <alignment vertical="top" wrapText="1"/>
    </xf>
    <xf numFmtId="0" fontId="24" fillId="22" borderId="0" xfId="0" applyFont="1" applyFill="1" applyAlignment="1">
      <alignment vertical="top"/>
    </xf>
    <xf numFmtId="0" fontId="24" fillId="22" borderId="0" xfId="0" applyFont="1" applyFill="1" applyAlignment="1">
      <alignment horizontal="center" vertical="top"/>
    </xf>
    <xf numFmtId="0" fontId="24" fillId="22" borderId="0" xfId="0" applyFont="1" applyFill="1" applyAlignment="1">
      <alignment horizontal="center" vertical="top" wrapText="1"/>
    </xf>
    <xf numFmtId="0" fontId="24" fillId="22" borderId="0" xfId="0" applyFont="1" applyFill="1" applyAlignment="1">
      <alignment vertical="top" wrapText="1"/>
    </xf>
    <xf numFmtId="0" fontId="1" fillId="8" borderId="0" xfId="0" applyFont="1" applyFill="1" applyAlignment="1">
      <alignment vertical="top" wrapText="1"/>
    </xf>
    <xf numFmtId="0" fontId="1" fillId="11" borderId="0" xfId="0" applyFont="1" applyFill="1" applyAlignment="1">
      <alignment horizontal="left" vertical="top" wrapText="1"/>
    </xf>
    <xf numFmtId="0" fontId="1" fillId="12" borderId="0" xfId="0" applyFont="1" applyFill="1" applyAlignment="1">
      <alignment horizontal="left" vertical="top" wrapText="1"/>
    </xf>
    <xf numFmtId="0" fontId="23" fillId="22" borderId="0" xfId="0" applyFont="1" applyFill="1" applyAlignment="1">
      <alignment vertical="top" wrapText="1"/>
    </xf>
    <xf numFmtId="0" fontId="9" fillId="10" borderId="21" xfId="0" applyFont="1" applyFill="1" applyBorder="1" applyAlignment="1">
      <alignment vertical="top" wrapText="1"/>
    </xf>
    <xf numFmtId="0" fontId="9" fillId="10" borderId="31" xfId="0" applyFont="1" applyFill="1" applyBorder="1" applyAlignment="1">
      <alignment vertical="top" wrapText="1"/>
    </xf>
    <xf numFmtId="0" fontId="0" fillId="10" borderId="57" xfId="0" quotePrefix="1" applyFill="1" applyBorder="1" applyAlignment="1">
      <alignment horizontal="left" vertical="top" wrapText="1"/>
    </xf>
    <xf numFmtId="0" fontId="0" fillId="0" borderId="32" xfId="0" applyBorder="1" applyAlignment="1">
      <alignment vertical="top" wrapText="1"/>
    </xf>
    <xf numFmtId="0" fontId="0" fillId="0" borderId="33" xfId="0" applyBorder="1" applyAlignment="1">
      <alignment horizontal="center" vertical="top" wrapText="1"/>
    </xf>
    <xf numFmtId="0" fontId="0" fillId="0" borderId="33" xfId="0" applyBorder="1" applyAlignment="1">
      <alignment horizontal="left" vertical="top" wrapText="1"/>
    </xf>
    <xf numFmtId="0" fontId="9" fillId="10" borderId="34" xfId="0" applyFont="1" applyFill="1" applyBorder="1" applyAlignment="1">
      <alignment vertical="top" wrapText="1"/>
    </xf>
    <xf numFmtId="0" fontId="9" fillId="10" borderId="22" xfId="0" applyFont="1" applyFill="1" applyBorder="1" applyAlignment="1">
      <alignment vertical="top" wrapText="1"/>
    </xf>
    <xf numFmtId="0" fontId="9" fillId="10" borderId="23" xfId="0" applyFont="1" applyFill="1" applyBorder="1" applyAlignment="1">
      <alignment vertical="top" wrapText="1"/>
    </xf>
    <xf numFmtId="0" fontId="9" fillId="10" borderId="35" xfId="0" applyFont="1" applyFill="1" applyBorder="1" applyAlignment="1">
      <alignment vertical="top" wrapText="1"/>
    </xf>
    <xf numFmtId="0" fontId="9" fillId="10" borderId="36" xfId="0" applyFont="1" applyFill="1" applyBorder="1" applyAlignment="1">
      <alignment vertical="top" wrapText="1"/>
    </xf>
    <xf numFmtId="0" fontId="9" fillId="10" borderId="24" xfId="0" applyFont="1" applyFill="1" applyBorder="1" applyAlignment="1">
      <alignment vertical="top" wrapText="1"/>
    </xf>
    <xf numFmtId="0" fontId="9" fillId="10" borderId="25" xfId="0" applyFont="1" applyFill="1" applyBorder="1" applyAlignment="1">
      <alignment vertical="top" wrapText="1"/>
    </xf>
    <xf numFmtId="0" fontId="9" fillId="10" borderId="37" xfId="0" applyFont="1" applyFill="1" applyBorder="1" applyAlignment="1">
      <alignment vertical="top" wrapText="1"/>
    </xf>
    <xf numFmtId="0" fontId="9" fillId="10" borderId="38" xfId="0" applyFont="1" applyFill="1" applyBorder="1" applyAlignment="1">
      <alignment vertical="top" wrapText="1"/>
    </xf>
    <xf numFmtId="0" fontId="0" fillId="0" borderId="32" xfId="0" applyBorder="1" applyAlignment="1">
      <alignment horizontal="left" vertical="top" wrapText="1"/>
    </xf>
    <xf numFmtId="0" fontId="9" fillId="10" borderId="26" xfId="0" applyFont="1" applyFill="1" applyBorder="1" applyAlignment="1">
      <alignment vertical="top" wrapText="1"/>
    </xf>
    <xf numFmtId="0" fontId="9" fillId="10" borderId="39" xfId="0" quotePrefix="1" applyFont="1" applyFill="1" applyBorder="1" applyAlignment="1">
      <alignment vertical="top" wrapText="1"/>
    </xf>
    <xf numFmtId="0" fontId="0" fillId="0" borderId="0" xfId="0" applyAlignment="1">
      <alignment horizontal="center" vertical="top" wrapText="1"/>
    </xf>
    <xf numFmtId="0" fontId="9" fillId="10" borderId="27" xfId="0" applyFont="1" applyFill="1" applyBorder="1" applyAlignment="1">
      <alignment vertical="top" wrapText="1"/>
    </xf>
    <xf numFmtId="0" fontId="9" fillId="10" borderId="40" xfId="0" applyFont="1" applyFill="1" applyBorder="1" applyAlignment="1">
      <alignment vertical="top" wrapText="1"/>
    </xf>
    <xf numFmtId="0" fontId="0" fillId="10" borderId="57" xfId="0" applyFill="1" applyBorder="1" applyAlignment="1">
      <alignment horizontal="left" vertical="top" wrapText="1"/>
    </xf>
    <xf numFmtId="0" fontId="9" fillId="10" borderId="28" xfId="0" applyFont="1" applyFill="1" applyBorder="1" applyAlignment="1">
      <alignment vertical="top" wrapText="1"/>
    </xf>
    <xf numFmtId="0" fontId="9" fillId="10" borderId="41" xfId="0" applyFont="1" applyFill="1" applyBorder="1" applyAlignment="1">
      <alignment vertical="top" wrapText="1"/>
    </xf>
    <xf numFmtId="0" fontId="9" fillId="10" borderId="29" xfId="0" applyFont="1" applyFill="1" applyBorder="1" applyAlignment="1">
      <alignment vertical="top" wrapText="1"/>
    </xf>
    <xf numFmtId="0" fontId="9" fillId="10" borderId="42" xfId="0" applyFont="1" applyFill="1" applyBorder="1" applyAlignment="1">
      <alignment vertical="top" wrapText="1"/>
    </xf>
    <xf numFmtId="0" fontId="9" fillId="10" borderId="30" xfId="0" applyFont="1" applyFill="1" applyBorder="1" applyAlignment="1">
      <alignment vertical="top" wrapText="1"/>
    </xf>
    <xf numFmtId="0" fontId="9" fillId="10" borderId="43" xfId="0" applyFont="1" applyFill="1" applyBorder="1" applyAlignment="1">
      <alignment vertical="top" wrapText="1"/>
    </xf>
    <xf numFmtId="0" fontId="9" fillId="10" borderId="58" xfId="0" applyFont="1" applyFill="1" applyBorder="1" applyAlignment="1">
      <alignment vertical="top" wrapText="1"/>
    </xf>
    <xf numFmtId="0" fontId="9" fillId="10" borderId="59" xfId="0" applyFont="1" applyFill="1" applyBorder="1" applyAlignment="1">
      <alignment vertical="top" wrapText="1"/>
    </xf>
    <xf numFmtId="0" fontId="9" fillId="10" borderId="60" xfId="0" applyFont="1" applyFill="1" applyBorder="1" applyAlignment="1">
      <alignment horizontal="right" vertical="top" wrapText="1"/>
    </xf>
    <xf numFmtId="0" fontId="9" fillId="10" borderId="61" xfId="0" applyFont="1" applyFill="1" applyBorder="1" applyAlignment="1">
      <alignment vertical="top" wrapText="1"/>
    </xf>
    <xf numFmtId="0" fontId="9" fillId="13" borderId="22" xfId="0" applyFont="1" applyFill="1" applyBorder="1" applyAlignment="1">
      <alignment vertical="top" wrapText="1"/>
    </xf>
    <xf numFmtId="0" fontId="9" fillId="13" borderId="23" xfId="0" applyFont="1" applyFill="1" applyBorder="1" applyAlignment="1">
      <alignment vertical="top" wrapText="1"/>
    </xf>
    <xf numFmtId="0" fontId="9" fillId="13" borderId="35" xfId="0" applyFont="1" applyFill="1" applyBorder="1" applyAlignment="1">
      <alignment vertical="top" wrapText="1"/>
    </xf>
    <xf numFmtId="0" fontId="0" fillId="13" borderId="63" xfId="0" quotePrefix="1" applyFill="1"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center" vertical="top" wrapText="1"/>
    </xf>
    <xf numFmtId="0" fontId="0" fillId="0" borderId="46" xfId="0" applyBorder="1" applyAlignment="1">
      <alignment horizontal="left" vertical="top" wrapText="1"/>
    </xf>
    <xf numFmtId="0" fontId="9" fillId="13" borderId="36" xfId="0" applyFont="1" applyFill="1"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46" xfId="0" applyBorder="1" applyAlignment="1" applyProtection="1">
      <alignment horizontal="left" vertical="top" wrapText="1"/>
      <protection locked="0"/>
    </xf>
    <xf numFmtId="0" fontId="0" fillId="13" borderId="63" xfId="0" applyFill="1" applyBorder="1" applyAlignment="1">
      <alignment horizontal="left" vertical="top" wrapText="1"/>
    </xf>
    <xf numFmtId="0" fontId="9" fillId="13" borderId="24" xfId="0" applyFont="1" applyFill="1" applyBorder="1" applyAlignment="1">
      <alignment vertical="top" wrapText="1"/>
    </xf>
    <xf numFmtId="0" fontId="9" fillId="13" borderId="25" xfId="0" applyFont="1" applyFill="1" applyBorder="1" applyAlignment="1">
      <alignment vertical="top" wrapText="1"/>
    </xf>
    <xf numFmtId="0" fontId="9" fillId="13" borderId="37" xfId="0" applyFont="1" applyFill="1" applyBorder="1" applyAlignment="1">
      <alignment vertical="top" wrapText="1"/>
    </xf>
    <xf numFmtId="0" fontId="9" fillId="13" borderId="38" xfId="0" applyFont="1" applyFill="1" applyBorder="1" applyAlignment="1">
      <alignment vertical="top" wrapText="1"/>
    </xf>
    <xf numFmtId="0" fontId="9" fillId="13" borderId="26" xfId="0" applyFont="1" applyFill="1" applyBorder="1" applyAlignment="1">
      <alignment vertical="top" wrapText="1"/>
    </xf>
    <xf numFmtId="0" fontId="9" fillId="13" borderId="27" xfId="0" applyFont="1" applyFill="1" applyBorder="1" applyAlignment="1">
      <alignment vertical="top" wrapText="1"/>
    </xf>
    <xf numFmtId="0" fontId="9" fillId="13" borderId="39" xfId="0" applyFont="1" applyFill="1" applyBorder="1" applyAlignment="1">
      <alignment vertical="top" wrapText="1"/>
    </xf>
    <xf numFmtId="0" fontId="9" fillId="13" borderId="40" xfId="0" applyFont="1" applyFill="1" applyBorder="1" applyAlignment="1">
      <alignment vertical="top" wrapText="1"/>
    </xf>
    <xf numFmtId="0" fontId="9" fillId="13" borderId="28" xfId="0" applyFont="1" applyFill="1" applyBorder="1" applyAlignment="1">
      <alignment vertical="top" wrapText="1"/>
    </xf>
    <xf numFmtId="0" fontId="9" fillId="13" borderId="29" xfId="0" applyFont="1" applyFill="1" applyBorder="1" applyAlignment="1">
      <alignment vertical="top" wrapText="1"/>
    </xf>
    <xf numFmtId="0" fontId="9" fillId="13" borderId="41" xfId="0" applyFont="1" applyFill="1" applyBorder="1" applyAlignment="1">
      <alignment vertical="top" wrapText="1"/>
    </xf>
    <xf numFmtId="0" fontId="9" fillId="13" borderId="42" xfId="0" applyFont="1" applyFill="1" applyBorder="1" applyAlignment="1">
      <alignment vertical="top" wrapText="1"/>
    </xf>
    <xf numFmtId="0" fontId="9" fillId="13" borderId="30" xfId="0" applyFont="1" applyFill="1" applyBorder="1" applyAlignment="1">
      <alignment vertical="top" wrapText="1"/>
    </xf>
    <xf numFmtId="0" fontId="9" fillId="13" borderId="47" xfId="0" applyFont="1" applyFill="1" applyBorder="1" applyAlignment="1">
      <alignment vertical="top" wrapText="1"/>
    </xf>
    <xf numFmtId="0" fontId="9" fillId="13" borderId="43" xfId="0" applyFont="1" applyFill="1" applyBorder="1" applyAlignment="1">
      <alignment vertical="top" wrapText="1"/>
    </xf>
    <xf numFmtId="0" fontId="9" fillId="13" borderId="50" xfId="0" applyFont="1" applyFill="1" applyBorder="1" applyAlignment="1">
      <alignment vertical="top" wrapText="1"/>
    </xf>
    <xf numFmtId="0" fontId="9" fillId="14" borderId="48" xfId="0" applyFont="1" applyFill="1" applyBorder="1" applyAlignment="1">
      <alignment vertical="top" wrapText="1"/>
    </xf>
    <xf numFmtId="0" fontId="0" fillId="14" borderId="63" xfId="0" quotePrefix="1" applyFill="1" applyBorder="1" applyAlignment="1">
      <alignment horizontal="left" vertical="top" wrapText="1"/>
    </xf>
    <xf numFmtId="0" fontId="0" fillId="0" borderId="64" xfId="0" applyBorder="1" applyAlignment="1">
      <alignment vertical="top" wrapText="1"/>
    </xf>
    <xf numFmtId="0" fontId="9" fillId="14" borderId="23" xfId="0" applyFont="1" applyFill="1" applyBorder="1" applyAlignment="1">
      <alignment vertical="top" wrapText="1"/>
    </xf>
    <xf numFmtId="0" fontId="9" fillId="14" borderId="36" xfId="0" applyFont="1" applyFill="1" applyBorder="1" applyAlignment="1">
      <alignment vertical="top" wrapText="1"/>
    </xf>
    <xf numFmtId="0" fontId="18" fillId="22" borderId="0" xfId="0" applyFont="1" applyFill="1" applyAlignment="1">
      <alignment horizontal="left" vertical="top" wrapText="1"/>
    </xf>
    <xf numFmtId="0" fontId="9" fillId="3" borderId="33" xfId="0" applyFont="1" applyFill="1" applyBorder="1" applyAlignment="1">
      <alignment vertical="top" wrapText="1"/>
    </xf>
    <xf numFmtId="0" fontId="1" fillId="9" borderId="0" xfId="0" applyFont="1" applyFill="1" applyAlignment="1">
      <alignment vertical="top" wrapText="1"/>
    </xf>
    <xf numFmtId="0" fontId="0" fillId="3" borderId="63" xfId="0" quotePrefix="1" applyFill="1" applyBorder="1" applyAlignment="1">
      <alignment horizontal="left" vertical="top" wrapText="1"/>
    </xf>
    <xf numFmtId="0" fontId="9" fillId="9" borderId="0" xfId="0" applyFont="1" applyFill="1" applyAlignment="1">
      <alignment vertical="top" wrapText="1"/>
    </xf>
    <xf numFmtId="0" fontId="0" fillId="0" borderId="0" xfId="0" applyAlignment="1">
      <alignment vertical="top" wrapText="1"/>
    </xf>
    <xf numFmtId="0" fontId="0" fillId="0" borderId="0" xfId="0" applyAlignment="1">
      <alignment horizontal="left" vertical="top" wrapText="1"/>
    </xf>
    <xf numFmtId="0" fontId="9" fillId="15" borderId="21" xfId="0" applyFont="1" applyFill="1" applyBorder="1" applyAlignment="1">
      <alignment vertical="top" wrapText="1"/>
    </xf>
    <xf numFmtId="0" fontId="9" fillId="15" borderId="31" xfId="0" applyFont="1" applyFill="1" applyBorder="1" applyAlignment="1">
      <alignment vertical="top" wrapText="1"/>
    </xf>
    <xf numFmtId="0" fontId="0" fillId="15" borderId="57" xfId="0" quotePrefix="1" applyFill="1" applyBorder="1" applyAlignment="1">
      <alignment horizontal="left" vertical="top" wrapText="1"/>
    </xf>
    <xf numFmtId="0" fontId="0" fillId="0" borderId="65" xfId="0" applyBorder="1" applyAlignment="1">
      <alignment vertical="top" wrapText="1"/>
    </xf>
    <xf numFmtId="0" fontId="9" fillId="15" borderId="34" xfId="0" applyFont="1" applyFill="1" applyBorder="1" applyAlignment="1">
      <alignment vertical="top" wrapText="1"/>
    </xf>
    <xf numFmtId="0" fontId="9" fillId="15" borderId="22" xfId="0" applyFont="1" applyFill="1" applyBorder="1" applyAlignment="1">
      <alignment vertical="top" wrapText="1"/>
    </xf>
    <xf numFmtId="0" fontId="9" fillId="15" borderId="49" xfId="0" applyFont="1" applyFill="1" applyBorder="1" applyAlignment="1">
      <alignment vertical="top" wrapText="1"/>
    </xf>
    <xf numFmtId="0" fontId="9" fillId="15" borderId="35" xfId="0" applyFont="1" applyFill="1" applyBorder="1" applyAlignment="1">
      <alignment vertical="top" wrapText="1"/>
    </xf>
    <xf numFmtId="0" fontId="9" fillId="15" borderId="52" xfId="0" applyFont="1" applyFill="1" applyBorder="1" applyAlignment="1">
      <alignment vertical="top" wrapText="1"/>
    </xf>
    <xf numFmtId="0" fontId="0" fillId="15" borderId="66" xfId="0" quotePrefix="1" applyFill="1" applyBorder="1" applyAlignment="1">
      <alignment horizontal="left" vertical="top" wrapText="1"/>
    </xf>
    <xf numFmtId="0" fontId="0" fillId="0" borderId="67" xfId="0" applyBorder="1" applyAlignment="1">
      <alignment horizontal="left" vertical="top" wrapText="1"/>
    </xf>
    <xf numFmtId="0" fontId="0" fillId="0" borderId="20" xfId="0" applyBorder="1" applyAlignment="1">
      <alignment horizontal="center" vertical="top" wrapText="1"/>
    </xf>
    <xf numFmtId="0" fontId="18" fillId="22" borderId="0" xfId="0" applyFont="1" applyFill="1" applyAlignment="1">
      <alignment vertical="top"/>
    </xf>
    <xf numFmtId="0" fontId="9" fillId="10" borderId="68" xfId="0" applyFont="1" applyFill="1" applyBorder="1" applyAlignment="1">
      <alignment horizontal="right" vertical="top" wrapText="1"/>
    </xf>
    <xf numFmtId="0" fontId="9" fillId="10" borderId="69" xfId="0" applyFont="1" applyFill="1" applyBorder="1" applyAlignment="1">
      <alignment vertical="top" wrapText="1"/>
    </xf>
    <xf numFmtId="0" fontId="9" fillId="13" borderId="49" xfId="0" applyFont="1" applyFill="1" applyBorder="1" applyAlignment="1">
      <alignment vertical="top" wrapText="1"/>
    </xf>
    <xf numFmtId="0" fontId="9" fillId="13" borderId="52" xfId="0" applyFont="1" applyFill="1" applyBorder="1" applyAlignment="1">
      <alignment vertical="top" wrapText="1"/>
    </xf>
    <xf numFmtId="0" fontId="9" fillId="5" borderId="7" xfId="0" applyFont="1" applyFill="1" applyBorder="1" applyAlignment="1" applyProtection="1">
      <alignment horizontal="left" vertical="top" wrapText="1"/>
      <protection locked="0"/>
    </xf>
    <xf numFmtId="0" fontId="9" fillId="5" borderId="8" xfId="0" applyFont="1" applyFill="1" applyBorder="1" applyAlignment="1" applyProtection="1">
      <alignment horizontal="left" vertical="top" wrapText="1"/>
      <protection locked="0"/>
    </xf>
    <xf numFmtId="0" fontId="9" fillId="5" borderId="9" xfId="0" applyFont="1" applyFill="1" applyBorder="1" applyAlignment="1" applyProtection="1">
      <alignment horizontal="left" vertical="top" wrapText="1"/>
      <protection locked="0"/>
    </xf>
    <xf numFmtId="0" fontId="9" fillId="5" borderId="56" xfId="0" applyFont="1" applyFill="1" applyBorder="1" applyAlignment="1" applyProtection="1">
      <alignment horizontal="left" vertical="top" wrapText="1"/>
      <protection locked="0"/>
    </xf>
    <xf numFmtId="0" fontId="9" fillId="5" borderId="0" xfId="0" applyFont="1" applyFill="1" applyAlignment="1" applyProtection="1">
      <alignment horizontal="left" vertical="top" wrapText="1"/>
      <protection locked="0"/>
    </xf>
    <xf numFmtId="0" fontId="9" fillId="5" borderId="4" xfId="0" applyFont="1" applyFill="1" applyBorder="1" applyAlignment="1" applyProtection="1">
      <alignment horizontal="left" vertical="top" wrapText="1"/>
      <protection locked="0"/>
    </xf>
    <xf numFmtId="0" fontId="9" fillId="5" borderId="10" xfId="0" applyFont="1" applyFill="1" applyBorder="1" applyAlignment="1" applyProtection="1">
      <alignment horizontal="left" vertical="top" wrapText="1"/>
      <protection locked="0"/>
    </xf>
    <xf numFmtId="0" fontId="9" fillId="5" borderId="11" xfId="0" applyFont="1" applyFill="1" applyBorder="1" applyAlignment="1" applyProtection="1">
      <alignment horizontal="left" vertical="top" wrapText="1"/>
      <protection locked="0"/>
    </xf>
    <xf numFmtId="0" fontId="9" fillId="5" borderId="5" xfId="0" applyFont="1" applyFill="1" applyBorder="1" applyAlignment="1" applyProtection="1">
      <alignment horizontal="left" vertical="top" wrapText="1"/>
      <protection locked="0"/>
    </xf>
    <xf numFmtId="0" fontId="20" fillId="4" borderId="2" xfId="0" applyFont="1" applyFill="1" applyBorder="1" applyAlignment="1" applyProtection="1">
      <alignment vertical="center"/>
      <protection locked="0"/>
    </xf>
    <xf numFmtId="0" fontId="20" fillId="4" borderId="12" xfId="0" applyFont="1" applyFill="1" applyBorder="1" applyAlignment="1" applyProtection="1">
      <alignment vertical="center"/>
      <protection locked="0"/>
    </xf>
    <xf numFmtId="0" fontId="20" fillId="4" borderId="3" xfId="0" applyFont="1" applyFill="1" applyBorder="1" applyAlignment="1" applyProtection="1">
      <alignment vertical="center"/>
      <protection locked="0"/>
    </xf>
    <xf numFmtId="0" fontId="3" fillId="2" borderId="0" xfId="0" applyFont="1" applyFill="1" applyAlignment="1">
      <alignment horizontal="center"/>
    </xf>
    <xf numFmtId="0" fontId="4" fillId="0" borderId="0" xfId="0" applyFont="1" applyAlignment="1">
      <alignment horizontal="center"/>
    </xf>
    <xf numFmtId="0" fontId="9" fillId="4" borderId="7" xfId="0" applyFont="1" applyFill="1" applyBorder="1" applyAlignment="1" applyProtection="1">
      <alignment horizontal="left" vertical="top" wrapText="1"/>
      <protection locked="0"/>
    </xf>
    <xf numFmtId="0" fontId="9" fillId="4" borderId="8" xfId="0" applyFont="1" applyFill="1" applyBorder="1" applyAlignment="1" applyProtection="1">
      <alignment horizontal="left" vertical="top" wrapText="1"/>
      <protection locked="0"/>
    </xf>
    <xf numFmtId="0" fontId="9" fillId="4" borderId="9" xfId="0" applyFont="1" applyFill="1" applyBorder="1" applyAlignment="1" applyProtection="1">
      <alignment horizontal="left" vertical="top" wrapText="1"/>
      <protection locked="0"/>
    </xf>
    <xf numFmtId="0" fontId="9" fillId="4" borderId="10" xfId="0" applyFont="1" applyFill="1" applyBorder="1" applyAlignment="1" applyProtection="1">
      <alignment horizontal="left" vertical="top" wrapText="1"/>
      <protection locked="0"/>
    </xf>
    <xf numFmtId="0" fontId="9" fillId="4" borderId="11" xfId="0" applyFont="1" applyFill="1" applyBorder="1" applyAlignment="1" applyProtection="1">
      <alignment horizontal="left" vertical="top" wrapText="1"/>
      <protection locked="0"/>
    </xf>
    <xf numFmtId="0" fontId="9" fillId="4" borderId="5" xfId="0" applyFont="1" applyFill="1" applyBorder="1" applyAlignment="1" applyProtection="1">
      <alignment horizontal="left" vertical="top" wrapText="1"/>
      <protection locked="0"/>
    </xf>
    <xf numFmtId="0" fontId="21" fillId="19" borderId="19" xfId="0" applyFont="1" applyFill="1" applyBorder="1" applyAlignment="1">
      <alignment horizontal="left" vertical="top" wrapText="1"/>
    </xf>
    <xf numFmtId="0" fontId="8" fillId="19" borderId="19" xfId="0" applyFont="1" applyFill="1" applyBorder="1" applyAlignment="1">
      <alignment horizontal="left" vertical="top" wrapText="1"/>
    </xf>
    <xf numFmtId="0" fontId="8" fillId="19" borderId="0" xfId="0" applyFont="1" applyFill="1" applyAlignment="1">
      <alignment horizontal="left" vertical="top" wrapText="1"/>
    </xf>
    <xf numFmtId="0" fontId="8" fillId="19" borderId="0" xfId="0" applyFont="1" applyFill="1" applyAlignment="1">
      <alignment vertical="top" wrapText="1"/>
    </xf>
    <xf numFmtId="0" fontId="9" fillId="5" borderId="16" xfId="0" applyFont="1" applyFill="1" applyBorder="1" applyAlignment="1" applyProtection="1">
      <alignment horizontal="left" vertical="top" wrapText="1"/>
      <protection locked="0"/>
    </xf>
    <xf numFmtId="0" fontId="9" fillId="5" borderId="17" xfId="0" applyFont="1" applyFill="1" applyBorder="1" applyAlignment="1" applyProtection="1">
      <alignment horizontal="left" vertical="top" wrapText="1"/>
      <protection locked="0"/>
    </xf>
    <xf numFmtId="0" fontId="9" fillId="5" borderId="18" xfId="0" applyFont="1" applyFill="1" applyBorder="1" applyAlignment="1" applyProtection="1">
      <alignment horizontal="left" vertical="top" wrapText="1"/>
      <protection locked="0"/>
    </xf>
    <xf numFmtId="0" fontId="9" fillId="5" borderId="54" xfId="0" applyFont="1" applyFill="1" applyBorder="1" applyAlignment="1" applyProtection="1">
      <alignment horizontal="left" vertical="top" wrapText="1"/>
      <protection locked="0"/>
    </xf>
    <xf numFmtId="0" fontId="9" fillId="5" borderId="55" xfId="0" applyFont="1" applyFill="1" applyBorder="1" applyAlignment="1" applyProtection="1">
      <alignment horizontal="left" vertical="top" wrapText="1"/>
      <protection locked="0"/>
    </xf>
    <xf numFmtId="0" fontId="8" fillId="3" borderId="11"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8" fillId="20" borderId="11" xfId="0" applyFont="1" applyFill="1" applyBorder="1" applyAlignment="1">
      <alignment horizontal="left" wrapText="1"/>
    </xf>
    <xf numFmtId="0" fontId="26" fillId="0" borderId="0" xfId="0" applyFont="1" applyAlignment="1">
      <alignment horizontal="left" vertical="top" wrapText="1"/>
    </xf>
    <xf numFmtId="0" fontId="18" fillId="22" borderId="0" xfId="0" applyFont="1" applyFill="1" applyAlignment="1">
      <alignment horizontal="left" vertical="top" wrapText="1"/>
    </xf>
    <xf numFmtId="0" fontId="18" fillId="22" borderId="62" xfId="0" applyFont="1" applyFill="1" applyBorder="1" applyAlignment="1">
      <alignment horizontal="left" vertical="top" wrapText="1"/>
    </xf>
    <xf numFmtId="0" fontId="18" fillId="22" borderId="53" xfId="0" applyFont="1" applyFill="1" applyBorder="1" applyAlignment="1">
      <alignment horizontal="left" vertical="top" wrapText="1"/>
    </xf>
  </cellXfs>
  <cellStyles count="2">
    <cellStyle name="Normal" xfId="0" builtinId="0"/>
    <cellStyle name="Percent" xfId="1" builtinId="5"/>
  </cellStyles>
  <dxfs count="3">
    <dxf>
      <font>
        <color rgb="FF9C0006"/>
      </font>
      <fill>
        <patternFill>
          <bgColor rgb="FFFFC7CE"/>
        </patternFill>
      </fill>
    </dxf>
    <dxf>
      <font>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657225</xdr:colOff>
      <xdr:row>0</xdr:row>
      <xdr:rowOff>0</xdr:rowOff>
    </xdr:from>
    <xdr:to>
      <xdr:col>6</xdr:col>
      <xdr:colOff>20394</xdr:colOff>
      <xdr:row>1</xdr:row>
      <xdr:rowOff>59148</xdr:rowOff>
    </xdr:to>
    <xdr:pic>
      <xdr:nvPicPr>
        <xdr:cNvPr id="2" name="Afbeelding 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2225" y="0"/>
          <a:ext cx="1115769" cy="371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15</xdr:col>
          <xdr:colOff>247650</xdr:colOff>
          <xdr:row>4</xdr:row>
          <xdr:rowOff>257175</xdr:rowOff>
        </xdr:from>
        <xdr:to>
          <xdr:col>15</xdr:col>
          <xdr:colOff>1809750</xdr:colOff>
          <xdr:row>4</xdr:row>
          <xdr:rowOff>666750</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Copy grades to </a:t>
              </a:r>
            </a:p>
            <a:p>
              <a:pPr algn="ctr" rtl="0">
                <a:defRPr sz="1000"/>
              </a:pPr>
              <a:r>
                <a:rPr lang="nl-NL" sz="1000" b="0" i="0" u="none" strike="noStrike" baseline="0">
                  <a:solidFill>
                    <a:srgbClr val="000000"/>
                  </a:solidFill>
                  <a:latin typeface="Arial"/>
                  <a:cs typeface="Arial"/>
                </a:rPr>
                <a:t>assessment form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609600</xdr:colOff>
      <xdr:row>0</xdr:row>
      <xdr:rowOff>0</xdr:rowOff>
    </xdr:from>
    <xdr:to>
      <xdr:col>6</xdr:col>
      <xdr:colOff>19759</xdr:colOff>
      <xdr:row>1</xdr:row>
      <xdr:rowOff>92803</xdr:rowOff>
    </xdr:to>
    <xdr:pic>
      <xdr:nvPicPr>
        <xdr:cNvPr id="2" name="Afbeelding 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2675" y="0"/>
          <a:ext cx="1111959" cy="377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15</xdr:col>
          <xdr:colOff>247650</xdr:colOff>
          <xdr:row>4</xdr:row>
          <xdr:rowOff>257175</xdr:rowOff>
        </xdr:from>
        <xdr:to>
          <xdr:col>15</xdr:col>
          <xdr:colOff>1809750</xdr:colOff>
          <xdr:row>4</xdr:row>
          <xdr:rowOff>666750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Copy grades to </a:t>
              </a:r>
            </a:p>
            <a:p>
              <a:pPr algn="ctr" rtl="0">
                <a:defRPr sz="1000"/>
              </a:pPr>
              <a:r>
                <a:rPr lang="nl-NL" sz="1000" b="0" i="0" u="none" strike="noStrike" baseline="0">
                  <a:solidFill>
                    <a:srgbClr val="000000"/>
                  </a:solidFill>
                  <a:latin typeface="Arial"/>
                  <a:cs typeface="Arial"/>
                </a:rPr>
                <a:t>assessment form</a:t>
              </a:r>
            </a:p>
          </xdr:txBody>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Moene, Arnold" id="{0A0563A0-CE03-4772-9BD0-D7585DC903CD}" userId="Moene, Arnold"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2" dT="2022-09-05T15:10:19.67" personId="{0A0563A0-CE03-4772-9BD0-D7585DC903CD}" id="{5801155A-4FCA-4D94-BD52-A0316F44F3D1}">
    <text>Note that as of academic year 2022-2023, each category (performance, report, ...) should have a grade of at least 5.5 for the student to pass the course (as was already the case for thesis and research practice).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468C8-026A-4E95-86D0-8B80228A1FCE}">
  <sheetPr codeName="Sheet2">
    <tabColor theme="4" tint="0.79998168889431442"/>
  </sheetPr>
  <dimension ref="A1:XFC174"/>
  <sheetViews>
    <sheetView tabSelected="1" topLeftCell="A67" zoomScaleNormal="100" workbookViewId="0">
      <selection activeCell="B7" sqref="B7"/>
    </sheetView>
  </sheetViews>
  <sheetFormatPr defaultColWidth="0" defaultRowHeight="12.75" zeroHeight="1" x14ac:dyDescent="0.2"/>
  <cols>
    <col min="1" max="1" width="47.7109375" style="10" customWidth="1"/>
    <col min="2" max="2" width="40.5703125" style="10" customWidth="1"/>
    <col min="3" max="4" width="10.7109375" style="10" customWidth="1"/>
    <col min="5" max="5" width="21.28515625" style="10" customWidth="1"/>
    <col min="6" max="6" width="10.7109375" style="46" hidden="1" customWidth="1"/>
    <col min="7" max="16383" width="9.28515625" style="10" hidden="1"/>
    <col min="16384" max="16384" width="15.28515625" style="10" hidden="1"/>
  </cols>
  <sheetData>
    <row r="1" spans="1:6" ht="15.75" x14ac:dyDescent="0.25">
      <c r="A1" s="191" t="s">
        <v>0</v>
      </c>
      <c r="B1" s="192"/>
      <c r="C1" s="192"/>
      <c r="D1" s="192"/>
      <c r="E1" s="192"/>
      <c r="F1" s="44"/>
    </row>
    <row r="2" spans="1:6" ht="59.45" customHeight="1" x14ac:dyDescent="0.2">
      <c r="A2" s="45" t="str">
        <f ca="1">"version of date "&amp;TEXT(Changelog!B2,"dd-mm-yyyy")&amp;" (version "&amp;Changelog!A2&amp;")"</f>
        <v>version of date 29-09-yyyy (version 1.5.3)</v>
      </c>
      <c r="B2" s="212" t="s">
        <v>1</v>
      </c>
      <c r="C2" s="212"/>
      <c r="D2" s="212"/>
      <c r="E2" s="212"/>
    </row>
    <row r="3" spans="1:6" x14ac:dyDescent="0.2">
      <c r="A3" s="1" t="s">
        <v>2</v>
      </c>
      <c r="B3" s="1"/>
      <c r="C3" s="1"/>
      <c r="D3" s="1"/>
      <c r="E3" s="1"/>
      <c r="F3" s="1"/>
    </row>
    <row r="4" spans="1:6" x14ac:dyDescent="0.2">
      <c r="A4" s="1" t="s">
        <v>3</v>
      </c>
      <c r="B4" s="1"/>
      <c r="C4" s="1"/>
      <c r="D4" s="1"/>
      <c r="E4" s="1"/>
      <c r="F4" s="1"/>
    </row>
    <row r="5" spans="1:6" x14ac:dyDescent="0.2">
      <c r="A5" s="1" t="s">
        <v>4</v>
      </c>
      <c r="B5" s="1"/>
      <c r="C5" s="1"/>
      <c r="D5" s="1"/>
      <c r="E5" s="1"/>
      <c r="F5" s="1"/>
    </row>
    <row r="6" spans="1:6" ht="15" customHeight="1" x14ac:dyDescent="0.25">
      <c r="F6" s="21"/>
    </row>
    <row r="7" spans="1:6" ht="15" x14ac:dyDescent="0.25">
      <c r="A7" s="48" t="s">
        <v>5</v>
      </c>
      <c r="B7" s="59"/>
      <c r="C7" s="60"/>
      <c r="D7" s="208" t="s">
        <v>6</v>
      </c>
      <c r="E7" s="208"/>
      <c r="F7" s="4"/>
    </row>
    <row r="8" spans="1:6" ht="15" x14ac:dyDescent="0.25">
      <c r="A8" s="48" t="s">
        <v>7</v>
      </c>
      <c r="B8" s="59"/>
      <c r="C8" s="61"/>
      <c r="D8" s="209" t="s">
        <v>8</v>
      </c>
      <c r="E8" s="210"/>
      <c r="F8" s="4"/>
    </row>
    <row r="9" spans="1:6" ht="15" x14ac:dyDescent="0.25">
      <c r="A9" s="48" t="s">
        <v>9</v>
      </c>
      <c r="B9" s="59"/>
      <c r="C9" s="61"/>
      <c r="D9" s="59" t="s">
        <v>10</v>
      </c>
      <c r="E9" s="62">
        <v>1</v>
      </c>
      <c r="F9" s="4"/>
    </row>
    <row r="10" spans="1:6" ht="15" x14ac:dyDescent="0.25">
      <c r="A10" s="50" t="s">
        <v>11</v>
      </c>
      <c r="B10" s="59"/>
      <c r="C10" s="61"/>
      <c r="D10" s="59" t="s">
        <v>10</v>
      </c>
      <c r="E10" s="62">
        <v>0</v>
      </c>
      <c r="F10" s="4"/>
    </row>
    <row r="11" spans="1:6" ht="15" x14ac:dyDescent="0.25">
      <c r="A11" s="50" t="s">
        <v>12</v>
      </c>
      <c r="B11" s="59"/>
      <c r="C11" s="61"/>
      <c r="D11" s="59" t="s">
        <v>10</v>
      </c>
      <c r="E11" s="63">
        <v>0</v>
      </c>
      <c r="F11" s="4"/>
    </row>
    <row r="12" spans="1:6" ht="15" x14ac:dyDescent="0.25">
      <c r="A12" s="50" t="s">
        <v>13</v>
      </c>
      <c r="B12" s="64"/>
      <c r="C12" s="61"/>
      <c r="D12" s="61"/>
      <c r="E12" s="61"/>
      <c r="F12" s="47">
        <v>2</v>
      </c>
    </row>
    <row r="13" spans="1:6" ht="15" x14ac:dyDescent="0.25">
      <c r="A13" s="50" t="s">
        <v>14</v>
      </c>
      <c r="B13" s="64"/>
      <c r="C13" s="61"/>
      <c r="D13" s="61"/>
      <c r="E13" s="61"/>
      <c r="F13" s="47"/>
    </row>
    <row r="14" spans="1:6" ht="15" x14ac:dyDescent="0.25">
      <c r="A14" s="50" t="s">
        <v>15</v>
      </c>
      <c r="B14" s="193"/>
      <c r="C14" s="194"/>
      <c r="D14" s="194"/>
      <c r="E14" s="195"/>
      <c r="F14" s="47">
        <v>0</v>
      </c>
    </row>
    <row r="15" spans="1:6" ht="15" x14ac:dyDescent="0.25">
      <c r="A15" s="50"/>
      <c r="B15" s="196"/>
      <c r="C15" s="197"/>
      <c r="D15" s="197"/>
      <c r="E15" s="198"/>
      <c r="F15" s="21"/>
    </row>
    <row r="16" spans="1:6" ht="15" x14ac:dyDescent="0.25">
      <c r="A16" s="48" t="s">
        <v>16</v>
      </c>
      <c r="B16" s="65" t="s">
        <v>10</v>
      </c>
      <c r="C16" s="61"/>
      <c r="D16" s="61"/>
      <c r="E16" s="61"/>
      <c r="F16" s="21"/>
    </row>
    <row r="17" spans="1:6" ht="15" x14ac:dyDescent="0.25">
      <c r="A17" s="48" t="str">
        <f>IF(ISNUMBER(SEARCH("Final",B16)),"Date examination","Date assessment")</f>
        <v>Date assessment</v>
      </c>
      <c r="B17" s="65"/>
      <c r="C17" s="61"/>
      <c r="D17" s="60"/>
      <c r="E17" s="61"/>
      <c r="F17" s="21"/>
    </row>
    <row r="18" spans="1:6" s="11" customFormat="1" ht="58.9" customHeight="1" x14ac:dyDescent="0.25">
      <c r="A18" s="49" t="s">
        <v>17</v>
      </c>
      <c r="B18" s="50" t="s">
        <v>18</v>
      </c>
      <c r="C18" s="211" t="s">
        <v>19</v>
      </c>
      <c r="D18" s="211"/>
      <c r="E18" s="211"/>
      <c r="F18" s="51"/>
    </row>
    <row r="19" spans="1:6" s="11" customFormat="1" ht="30" customHeight="1" x14ac:dyDescent="0.2">
      <c r="A19" s="52" t="str">
        <f>IF(B16="select","Please select above which assessment (1st, 2nd, final)",B16)</f>
        <v>Please select above which assessment (1st, 2nd, final)</v>
      </c>
      <c r="B19" s="59"/>
      <c r="C19" s="188"/>
      <c r="D19" s="189"/>
      <c r="E19" s="190"/>
      <c r="F19" s="53"/>
    </row>
    <row r="20" spans="1:6" ht="15" x14ac:dyDescent="0.25">
      <c r="A20" s="2"/>
      <c r="B20" s="4"/>
      <c r="C20" s="4"/>
      <c r="D20" s="4"/>
      <c r="E20" s="4"/>
      <c r="F20" s="51"/>
    </row>
    <row r="21" spans="1:6" ht="15" x14ac:dyDescent="0.25">
      <c r="A21" s="4"/>
      <c r="B21" s="4"/>
      <c r="C21" s="12" t="s">
        <v>20</v>
      </c>
      <c r="D21" s="2"/>
      <c r="E21" s="4"/>
      <c r="F21" s="51"/>
    </row>
    <row r="22" spans="1:6" ht="15" x14ac:dyDescent="0.25">
      <c r="A22" s="4"/>
      <c r="B22" s="4"/>
      <c r="C22" s="13" t="s">
        <v>21</v>
      </c>
      <c r="D22" s="4"/>
      <c r="E22" s="4"/>
      <c r="F22" s="10"/>
    </row>
    <row r="23" spans="1:6" ht="15" x14ac:dyDescent="0.25">
      <c r="A23" s="14" t="s">
        <v>22</v>
      </c>
      <c r="B23" s="4"/>
      <c r="C23" s="2"/>
      <c r="D23" s="15"/>
      <c r="E23" s="4"/>
      <c r="F23" s="51"/>
    </row>
    <row r="24" spans="1:6" ht="15" x14ac:dyDescent="0.25">
      <c r="A24" s="4" t="s">
        <v>23</v>
      </c>
      <c r="B24" s="4"/>
      <c r="C24" s="9"/>
      <c r="D24" s="16"/>
      <c r="E24" s="4"/>
      <c r="F24" s="51"/>
    </row>
    <row r="25" spans="1:6" ht="15" x14ac:dyDescent="0.25">
      <c r="A25" s="4" t="s">
        <v>24</v>
      </c>
      <c r="B25" s="4"/>
      <c r="C25" s="9"/>
      <c r="D25" s="16"/>
      <c r="E25" s="4"/>
      <c r="F25" s="51"/>
    </row>
    <row r="26" spans="1:6" ht="15" x14ac:dyDescent="0.25">
      <c r="A26" s="4" t="s">
        <v>25</v>
      </c>
      <c r="B26" s="4"/>
      <c r="C26" s="9"/>
      <c r="D26" s="16"/>
      <c r="E26" s="16"/>
      <c r="F26" s="51"/>
    </row>
    <row r="27" spans="1:6" ht="15" x14ac:dyDescent="0.25">
      <c r="A27" s="4" t="s">
        <v>26</v>
      </c>
      <c r="B27" s="4"/>
      <c r="C27" s="9"/>
      <c r="D27" s="16"/>
      <c r="E27" s="16"/>
      <c r="F27" s="51"/>
    </row>
    <row r="28" spans="1:6" ht="15.75" thickBot="1" x14ac:dyDescent="0.3">
      <c r="A28" s="4" t="s">
        <v>27</v>
      </c>
      <c r="B28" s="4"/>
      <c r="C28" s="9"/>
      <c r="D28" s="16"/>
      <c r="E28" s="4"/>
      <c r="F28" s="51"/>
    </row>
    <row r="29" spans="1:6" ht="16.5" thickTop="1" thickBot="1" x14ac:dyDescent="0.3">
      <c r="A29" s="4" t="s">
        <v>28</v>
      </c>
      <c r="B29" s="4"/>
      <c r="C29" s="9"/>
      <c r="D29" s="17" t="s">
        <v>29</v>
      </c>
      <c r="E29" s="5" t="str">
        <f>IF(COUNT(C24:C33)=10,AVERAGE(C24:C33),"-")</f>
        <v>-</v>
      </c>
      <c r="F29" s="51"/>
    </row>
    <row r="30" spans="1:6" ht="15.75" thickTop="1" x14ac:dyDescent="0.25">
      <c r="A30" s="4" t="s">
        <v>30</v>
      </c>
      <c r="B30" s="4"/>
      <c r="C30" s="9"/>
      <c r="D30" s="16"/>
      <c r="E30" s="16"/>
      <c r="F30" s="51"/>
    </row>
    <row r="31" spans="1:6" ht="15" x14ac:dyDescent="0.25">
      <c r="A31" s="4" t="s">
        <v>31</v>
      </c>
      <c r="B31" s="4"/>
      <c r="C31" s="9"/>
      <c r="D31" s="16"/>
      <c r="E31" s="16"/>
      <c r="F31" s="10"/>
    </row>
    <row r="32" spans="1:6" ht="15" x14ac:dyDescent="0.25">
      <c r="A32" s="4" t="s">
        <v>32</v>
      </c>
      <c r="B32" s="4"/>
      <c r="C32" s="9"/>
      <c r="D32" s="16"/>
      <c r="E32" s="16"/>
      <c r="F32" s="51"/>
    </row>
    <row r="33" spans="1:6" ht="15" x14ac:dyDescent="0.25">
      <c r="A33" s="6" t="s">
        <v>33</v>
      </c>
      <c r="B33" s="4"/>
      <c r="C33" s="9"/>
      <c r="D33" s="16"/>
      <c r="E33" s="16"/>
      <c r="F33" s="51"/>
    </row>
    <row r="34" spans="1:6" ht="15" x14ac:dyDescent="0.25">
      <c r="A34" s="6"/>
      <c r="B34" s="4"/>
      <c r="C34" s="4"/>
      <c r="D34" s="4"/>
      <c r="E34" s="16"/>
      <c r="F34" s="51"/>
    </row>
    <row r="35" spans="1:6" ht="15" x14ac:dyDescent="0.25">
      <c r="A35" s="14" t="s">
        <v>34</v>
      </c>
      <c r="B35" s="4"/>
      <c r="C35" s="4"/>
      <c r="D35" s="15"/>
      <c r="E35" s="4"/>
      <c r="F35" s="51"/>
    </row>
    <row r="36" spans="1:6" ht="15" x14ac:dyDescent="0.25">
      <c r="A36" s="4" t="s">
        <v>35</v>
      </c>
      <c r="B36" s="2"/>
      <c r="C36" s="9"/>
      <c r="D36" s="16"/>
      <c r="E36" s="16"/>
      <c r="F36" s="51"/>
    </row>
    <row r="37" spans="1:6" ht="15.75" thickBot="1" x14ac:dyDescent="0.3">
      <c r="A37" s="4" t="s">
        <v>36</v>
      </c>
      <c r="B37" s="2"/>
      <c r="C37" s="9"/>
      <c r="D37" s="16"/>
      <c r="E37" s="16"/>
      <c r="F37" s="51"/>
    </row>
    <row r="38" spans="1:6" ht="16.5" thickTop="1" thickBot="1" x14ac:dyDescent="0.3">
      <c r="A38" s="4" t="s">
        <v>37</v>
      </c>
      <c r="B38" s="2"/>
      <c r="C38" s="9"/>
      <c r="D38" s="17" t="s">
        <v>29</v>
      </c>
      <c r="E38" s="5" t="str">
        <f>IF(COUNT(C36:C43)=8,AVERAGE(C36:C43),"-")</f>
        <v>-</v>
      </c>
      <c r="F38" s="51"/>
    </row>
    <row r="39" spans="1:6" ht="15.75" thickTop="1" x14ac:dyDescent="0.25">
      <c r="A39" s="4" t="s">
        <v>38</v>
      </c>
      <c r="B39" s="2"/>
      <c r="C39" s="9"/>
      <c r="D39" s="16"/>
      <c r="E39" s="4"/>
      <c r="F39" s="51"/>
    </row>
    <row r="40" spans="1:6" ht="15" x14ac:dyDescent="0.25">
      <c r="A40" s="4" t="s">
        <v>39</v>
      </c>
      <c r="B40" s="2"/>
      <c r="C40" s="9"/>
      <c r="D40" s="16"/>
      <c r="E40" s="4"/>
      <c r="F40" s="51"/>
    </row>
    <row r="41" spans="1:6" ht="15" x14ac:dyDescent="0.25">
      <c r="A41" s="4" t="s">
        <v>40</v>
      </c>
      <c r="B41" s="4"/>
      <c r="C41" s="9"/>
      <c r="D41" s="16"/>
      <c r="E41" s="16"/>
      <c r="F41" s="51"/>
    </row>
    <row r="42" spans="1:6" ht="15" x14ac:dyDescent="0.25">
      <c r="A42" s="4" t="s">
        <v>41</v>
      </c>
      <c r="B42" s="4"/>
      <c r="C42" s="9"/>
      <c r="D42" s="16"/>
      <c r="E42" s="16"/>
      <c r="F42" s="51"/>
    </row>
    <row r="43" spans="1:6" ht="15" x14ac:dyDescent="0.25">
      <c r="A43" s="4" t="s">
        <v>42</v>
      </c>
      <c r="B43" s="4"/>
      <c r="C43" s="9"/>
      <c r="D43" s="16"/>
      <c r="E43" s="16"/>
      <c r="F43" s="51"/>
    </row>
    <row r="44" spans="1:6" ht="15" x14ac:dyDescent="0.25">
      <c r="A44" s="4"/>
      <c r="B44" s="4"/>
      <c r="C44" s="4"/>
      <c r="D44" s="16"/>
      <c r="E44" s="16"/>
      <c r="F44" s="51"/>
    </row>
    <row r="45" spans="1:6" ht="15" x14ac:dyDescent="0.25">
      <c r="A45" s="14" t="s">
        <v>43</v>
      </c>
      <c r="B45" s="4"/>
      <c r="C45" s="16"/>
      <c r="D45" s="16"/>
      <c r="E45" s="4"/>
      <c r="F45" s="51"/>
    </row>
    <row r="46" spans="1:6" ht="15.75" thickBot="1" x14ac:dyDescent="0.3">
      <c r="A46" s="4" t="s">
        <v>44</v>
      </c>
      <c r="B46" s="4"/>
      <c r="C46" s="9"/>
      <c r="D46" s="16"/>
      <c r="E46" s="16"/>
      <c r="F46" s="51"/>
    </row>
    <row r="47" spans="1:6" ht="16.5" thickTop="1" thickBot="1" x14ac:dyDescent="0.3">
      <c r="A47" s="4" t="s">
        <v>45</v>
      </c>
      <c r="B47" s="4"/>
      <c r="C47" s="9"/>
      <c r="D47" s="17" t="s">
        <v>29</v>
      </c>
      <c r="E47" s="5" t="str">
        <f>IF(COUNT(C46:C47)=2,AVERAGE(C46:C47),"-")</f>
        <v>-</v>
      </c>
      <c r="F47" s="51"/>
    </row>
    <row r="48" spans="1:6" ht="15.75" thickTop="1" x14ac:dyDescent="0.25">
      <c r="A48" s="4"/>
      <c r="B48" s="4"/>
      <c r="C48" s="16"/>
      <c r="D48" s="16"/>
      <c r="E48" s="4"/>
      <c r="F48" s="51"/>
    </row>
    <row r="49" spans="1:6" ht="15.75" thickBot="1" x14ac:dyDescent="0.3">
      <c r="A49" s="14" t="s">
        <v>46</v>
      </c>
      <c r="B49" s="4"/>
      <c r="C49" s="16"/>
      <c r="D49" s="16"/>
      <c r="E49" s="4"/>
      <c r="F49" s="51"/>
    </row>
    <row r="50" spans="1:6" ht="16.5" thickTop="1" thickBot="1" x14ac:dyDescent="0.3">
      <c r="A50" s="4" t="s">
        <v>47</v>
      </c>
      <c r="B50" s="4"/>
      <c r="C50" s="9"/>
      <c r="D50" s="17" t="s">
        <v>29</v>
      </c>
      <c r="E50" s="5" t="str">
        <f>IF(COUNT(C50)=1,AVERAGE(C50),"-")</f>
        <v>-</v>
      </c>
      <c r="F50" s="21"/>
    </row>
    <row r="51" spans="1:6" ht="16.5" thickTop="1" thickBot="1" x14ac:dyDescent="0.3">
      <c r="A51" s="4"/>
      <c r="B51" s="4"/>
      <c r="C51" s="4"/>
      <c r="D51" s="16"/>
      <c r="E51" s="4"/>
      <c r="F51" s="21"/>
    </row>
    <row r="52" spans="1:6" ht="16.5" thickTop="1" thickBot="1" x14ac:dyDescent="0.3">
      <c r="A52" s="4"/>
      <c r="B52" s="18" t="s">
        <v>48</v>
      </c>
      <c r="C52" s="19"/>
      <c r="D52" s="19"/>
      <c r="E52" s="54" t="str" cm="1">
        <f t="array" ref="E52">IF(SUM(1*ISNUMBER(E24:E50))=4,IF(MIN(E24:E50)&lt;5.5,"Fail",0.5*E29+0.4*E38+0.05*E47+0.05*E50),"-")</f>
        <v>-</v>
      </c>
      <c r="F52" s="21"/>
    </row>
    <row r="53" spans="1:6" ht="15.75" thickTop="1" x14ac:dyDescent="0.25">
      <c r="A53" s="4"/>
      <c r="B53" s="4"/>
      <c r="C53" s="4"/>
      <c r="D53" s="4"/>
      <c r="E53" s="4"/>
      <c r="F53" s="21"/>
    </row>
    <row r="54" spans="1:6" ht="15.75" thickBot="1" x14ac:dyDescent="0.3">
      <c r="A54" s="14" t="s">
        <v>49</v>
      </c>
      <c r="B54" s="4"/>
      <c r="C54" s="13" t="s">
        <v>50</v>
      </c>
      <c r="D54" s="16"/>
      <c r="E54" s="4"/>
      <c r="F54" s="21"/>
    </row>
    <row r="55" spans="1:6" ht="15.6" customHeight="1" thickTop="1" thickBot="1" x14ac:dyDescent="0.3">
      <c r="A55" s="4" t="s">
        <v>51</v>
      </c>
      <c r="B55" s="4"/>
      <c r="C55" s="9" t="s">
        <v>10</v>
      </c>
      <c r="D55" s="17" t="s">
        <v>29</v>
      </c>
      <c r="E55" s="5" t="str">
        <f>IF(AND(C55="Pass",C56="Pass"),"Pass",IF(OR(C55="select",C56="select"),"-","Fail"))</f>
        <v>-</v>
      </c>
      <c r="F55" s="21"/>
    </row>
    <row r="56" spans="1:6" ht="15.75" thickTop="1" x14ac:dyDescent="0.25">
      <c r="A56" s="4" t="s">
        <v>52</v>
      </c>
      <c r="B56" s="4"/>
      <c r="C56" s="9" t="s">
        <v>10</v>
      </c>
      <c r="D56" s="16"/>
      <c r="E56" s="4"/>
      <c r="F56" s="21"/>
    </row>
    <row r="57" spans="1:6" ht="15.75" thickBot="1" x14ac:dyDescent="0.3">
      <c r="A57" s="4"/>
      <c r="B57" s="4"/>
      <c r="C57" s="4"/>
      <c r="D57" s="16"/>
      <c r="E57" s="4"/>
      <c r="F57" s="21"/>
    </row>
    <row r="58" spans="1:6" ht="16.5" thickTop="1" thickBot="1" x14ac:dyDescent="0.3">
      <c r="A58" s="4"/>
      <c r="B58" s="18" t="s">
        <v>53</v>
      </c>
      <c r="C58" s="19"/>
      <c r="D58" s="19"/>
      <c r="E58" s="54" t="str">
        <f>IF(AND(ISNUMBER(E52),E55="Pass"),E52,IF(OR(E52="-",E55="-"),"-","Fail (incomplete)"))</f>
        <v>-</v>
      </c>
      <c r="F58" s="21"/>
    </row>
    <row r="59" spans="1:6" ht="16.5" thickTop="1" thickBot="1" x14ac:dyDescent="0.3">
      <c r="A59" s="4"/>
      <c r="B59" s="4"/>
      <c r="C59" s="4"/>
      <c r="D59" s="4"/>
      <c r="E59" s="55" t="e">
        <f>IF(E58&lt;6,ROUND(E58,0),ROUND(E58*2,0)/2)</f>
        <v>#VALUE!</v>
      </c>
      <c r="F59" s="21"/>
    </row>
    <row r="60" spans="1:6" ht="16.5" thickTop="1" thickBot="1" x14ac:dyDescent="0.3">
      <c r="A60" s="4"/>
      <c r="B60" s="18" t="s">
        <v>54</v>
      </c>
      <c r="C60" s="19"/>
      <c r="D60" s="19"/>
      <c r="E60" s="56" t="str">
        <f>IF(ISTEXT(E58),E58,IF(E58&lt;6,ROUND(E58,0),ROUND(E58*2,0)/2))</f>
        <v>-</v>
      </c>
      <c r="F60" s="21"/>
    </row>
    <row r="61" spans="1:6" ht="15.75" thickTop="1" x14ac:dyDescent="0.25">
      <c r="A61" s="4"/>
      <c r="B61" s="2"/>
      <c r="C61" s="16"/>
      <c r="D61" s="16"/>
      <c r="E61" s="4"/>
      <c r="F61" s="21"/>
    </row>
    <row r="62" spans="1:6" ht="15" x14ac:dyDescent="0.25">
      <c r="A62" s="3" t="s">
        <v>55</v>
      </c>
      <c r="B62" s="20"/>
      <c r="C62" s="20"/>
      <c r="D62" s="20"/>
      <c r="E62" s="20"/>
      <c r="F62" s="21"/>
    </row>
    <row r="63" spans="1:6" ht="15" x14ac:dyDescent="0.25">
      <c r="A63" s="21"/>
      <c r="B63" s="21"/>
      <c r="C63" s="21"/>
      <c r="D63" s="16"/>
      <c r="E63" s="42"/>
      <c r="F63" s="21"/>
    </row>
    <row r="64" spans="1:6" ht="34.15" customHeight="1" x14ac:dyDescent="0.25">
      <c r="A64" s="202" t="s">
        <v>56</v>
      </c>
      <c r="B64" s="202"/>
      <c r="C64" s="202"/>
      <c r="D64" s="202"/>
      <c r="E64" s="202"/>
      <c r="F64" s="21"/>
    </row>
    <row r="65" spans="1:6" ht="58.9" customHeight="1" thickBot="1" x14ac:dyDescent="0.3">
      <c r="A65" s="199" t="s">
        <v>57</v>
      </c>
      <c r="B65" s="200"/>
      <c r="C65" s="200"/>
      <c r="D65" s="200"/>
      <c r="E65" s="200"/>
      <c r="F65" s="21"/>
    </row>
    <row r="66" spans="1:6" ht="75" customHeight="1" x14ac:dyDescent="0.25">
      <c r="A66" s="203">
        <v>8.1749999999999989</v>
      </c>
      <c r="B66" s="204"/>
      <c r="C66" s="204"/>
      <c r="D66" s="204"/>
      <c r="E66" s="205"/>
      <c r="F66" s="21"/>
    </row>
    <row r="67" spans="1:6" ht="75" customHeight="1" x14ac:dyDescent="0.25">
      <c r="A67" s="206"/>
      <c r="B67" s="183"/>
      <c r="C67" s="183"/>
      <c r="D67" s="183"/>
      <c r="E67" s="207"/>
      <c r="F67" s="21"/>
    </row>
    <row r="68" spans="1:6" ht="75" customHeight="1" x14ac:dyDescent="0.25">
      <c r="A68" s="206"/>
      <c r="B68" s="183"/>
      <c r="C68" s="183"/>
      <c r="D68" s="183"/>
      <c r="E68" s="207"/>
      <c r="F68" s="21"/>
    </row>
    <row r="69" spans="1:6" ht="75" customHeight="1" x14ac:dyDescent="0.25">
      <c r="A69" s="206"/>
      <c r="B69" s="183"/>
      <c r="C69" s="183"/>
      <c r="D69" s="183"/>
      <c r="E69" s="207"/>
      <c r="F69" s="21"/>
    </row>
    <row r="70" spans="1:6" ht="75" customHeight="1" x14ac:dyDescent="0.25">
      <c r="A70" s="206"/>
      <c r="B70" s="183"/>
      <c r="C70" s="183"/>
      <c r="D70" s="183"/>
      <c r="E70" s="207"/>
      <c r="F70" s="21"/>
    </row>
    <row r="71" spans="1:6" ht="15" x14ac:dyDescent="0.25">
      <c r="A71" s="4"/>
      <c r="B71" s="4"/>
      <c r="C71" s="4"/>
      <c r="D71" s="4"/>
      <c r="E71" s="4"/>
      <c r="F71" s="21"/>
    </row>
    <row r="72" spans="1:6" ht="34.15" customHeight="1" x14ac:dyDescent="0.25">
      <c r="A72" s="201" t="s">
        <v>58</v>
      </c>
      <c r="B72" s="201"/>
      <c r="C72" s="201"/>
      <c r="D72" s="201"/>
      <c r="E72" s="201"/>
      <c r="F72" s="21"/>
    </row>
    <row r="73" spans="1:6" ht="19.5" customHeight="1" x14ac:dyDescent="0.25">
      <c r="A73" s="201" t="s">
        <v>59</v>
      </c>
      <c r="B73" s="201"/>
      <c r="C73" s="201"/>
      <c r="D73" s="201"/>
      <c r="E73" s="201"/>
      <c r="F73" s="21"/>
    </row>
    <row r="74" spans="1:6" ht="73.900000000000006" customHeight="1" x14ac:dyDescent="0.25">
      <c r="A74" s="179"/>
      <c r="B74" s="180"/>
      <c r="C74" s="180"/>
      <c r="D74" s="180"/>
      <c r="E74" s="181"/>
      <c r="F74" s="21"/>
    </row>
    <row r="75" spans="1:6" ht="73.900000000000006" customHeight="1" x14ac:dyDescent="0.25">
      <c r="A75" s="182"/>
      <c r="B75" s="183"/>
      <c r="C75" s="183"/>
      <c r="D75" s="183"/>
      <c r="E75" s="184"/>
      <c r="F75" s="21"/>
    </row>
    <row r="76" spans="1:6" ht="73.900000000000006" customHeight="1" x14ac:dyDescent="0.25">
      <c r="A76" s="182"/>
      <c r="B76" s="183"/>
      <c r="C76" s="183"/>
      <c r="D76" s="183"/>
      <c r="E76" s="184"/>
      <c r="F76" s="21"/>
    </row>
    <row r="77" spans="1:6" ht="73.900000000000006" customHeight="1" x14ac:dyDescent="0.25">
      <c r="A77" s="182"/>
      <c r="B77" s="183"/>
      <c r="C77" s="183"/>
      <c r="D77" s="183"/>
      <c r="E77" s="184"/>
      <c r="F77" s="21"/>
    </row>
    <row r="78" spans="1:6" ht="73.900000000000006" customHeight="1" x14ac:dyDescent="0.25">
      <c r="A78" s="185"/>
      <c r="B78" s="186"/>
      <c r="C78" s="186"/>
      <c r="D78" s="186"/>
      <c r="E78" s="187"/>
      <c r="F78" s="21"/>
    </row>
    <row r="171" x14ac:dyDescent="0.2"/>
    <row r="172" x14ac:dyDescent="0.2"/>
    <row r="173" x14ac:dyDescent="0.2"/>
    <row r="174" x14ac:dyDescent="0.2"/>
  </sheetData>
  <sheetProtection algorithmName="SHA-512" hashValue="b6R0aaXdWAOBx5mD3s9aSrw70imUSjNgG+8wLjW+zzI9ujJxz1vph5OEJ9MhDxbB+kDV8MTtkPuRj6hJY0fXdg==" saltValue="+F/Xhvf96QMQQhe27tbn+g==" spinCount="100000" sheet="1" formatRows="0" selectLockedCells="1"/>
  <dataConsolidate/>
  <mergeCells count="13">
    <mergeCell ref="A74:E78"/>
    <mergeCell ref="C19:E19"/>
    <mergeCell ref="A1:E1"/>
    <mergeCell ref="B14:E15"/>
    <mergeCell ref="A65:E65"/>
    <mergeCell ref="A72:E72"/>
    <mergeCell ref="A73:E73"/>
    <mergeCell ref="A64:E64"/>
    <mergeCell ref="A66:E70"/>
    <mergeCell ref="D7:E7"/>
    <mergeCell ref="D8:E8"/>
    <mergeCell ref="C18:E18"/>
    <mergeCell ref="B2:E2"/>
  </mergeCells>
  <conditionalFormatting sqref="A19">
    <cfRule type="containsText" dxfId="2" priority="3" operator="containsText" text="Please select">
      <formula>NOT(ISERROR(SEARCH("Please select",A19)))</formula>
    </cfRule>
  </conditionalFormatting>
  <conditionalFormatting sqref="B16">
    <cfRule type="cellIs" dxfId="1" priority="2" operator="equal">
      <formula>"select"</formula>
    </cfRule>
  </conditionalFormatting>
  <conditionalFormatting sqref="E29 E38 E47 E50">
    <cfRule type="cellIs" dxfId="0" priority="1" operator="lessThan">
      <formula>5.5</formula>
    </cfRule>
  </conditionalFormatting>
  <pageMargins left="0.47244094488188981" right="0.39370078740157483" top="0.59055118110236227" bottom="0.47244094488188981" header="0" footer="0.31496062992125984"/>
  <pageSetup paperSize="9" scale="73" fitToHeight="2" orientation="portrait" r:id="rId1"/>
  <headerFooter alignWithMargins="0">
    <oddFooter>&amp;R&amp;D</oddFooter>
  </headerFooter>
  <rowBreaks count="1" manualBreakCount="1">
    <brk id="62" max="4" man="1"/>
  </rowBreaks>
  <ignoredErrors>
    <ignoredError sqref="E59" evalError="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EC312DD-685F-45FA-80F2-B10F2C40EB2B}">
          <x14:formula1>
            <xm:f>constants!$H$3:$H$5</xm:f>
          </x14:formula1>
          <xm:sqref>C55:C56</xm:sqref>
        </x14:dataValidation>
        <x14:dataValidation type="list" allowBlank="1" showInputMessage="1" showErrorMessage="1" xr:uid="{3CFF5D61-C24C-4635-9BEE-2001A84C12E5}">
          <x14:formula1>
            <xm:f>constants!$J$3:$J$8</xm:f>
          </x14:formula1>
          <xm:sqref>B13</xm:sqref>
        </x14:dataValidation>
        <x14:dataValidation type="list" allowBlank="1" showInputMessage="1" showErrorMessage="1" xr:uid="{E1127BB2-5CEC-4E93-8DBF-B2779202C7EB}">
          <x14:formula1>
            <xm:f>constants!$N$3:$N$6</xm:f>
          </x14:formula1>
          <xm:sqref>B16</xm:sqref>
        </x14:dataValidation>
        <x14:dataValidation type="list" allowBlank="1" showInputMessage="1" showErrorMessage="1" xr:uid="{0778900E-E2AE-4FE1-87C5-C989580613C1}">
          <x14:formula1>
            <xm:f>constants!$L$4:$L$22</xm:f>
          </x14:formula1>
          <xm:sqref>C24:C33 C36:C43 C46:C47 C50</xm:sqref>
        </x14:dataValidation>
        <x14:dataValidation type="list" errorStyle="warning" allowBlank="1" showInputMessage="1" showErrorMessage="1" errorTitle="Unknown chair group code" error="Use the dropdown menu to select the correct chairgroup code." xr:uid="{3ACEE2D5-50B9-4091-9A90-DC007C52FE02}">
          <x14:formula1>
            <xm:f>constants!$D$2:$D$130</xm:f>
          </x14:formula1>
          <xm:sqref>D9:D11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6477A-0BC5-46CE-B42B-5CED8F85C629}">
  <sheetPr codeName="Sheet5"/>
  <dimension ref="A1:C127"/>
  <sheetViews>
    <sheetView zoomScale="97" workbookViewId="0">
      <selection activeCell="A18" sqref="A18"/>
    </sheetView>
  </sheetViews>
  <sheetFormatPr defaultRowHeight="12.75" x14ac:dyDescent="0.2"/>
  <cols>
    <col min="1" max="1" width="11.85546875" style="70" customWidth="1"/>
    <col min="2" max="2" width="10.28515625" bestFit="1" customWidth="1"/>
    <col min="3" max="3" width="72" customWidth="1"/>
  </cols>
  <sheetData>
    <row r="1" spans="1:3" x14ac:dyDescent="0.2">
      <c r="A1" s="71" t="s">
        <v>60</v>
      </c>
      <c r="B1" s="67"/>
    </row>
    <row r="2" spans="1:3" x14ac:dyDescent="0.2">
      <c r="A2" s="70" t="str" cm="1">
        <f t="array" aca="1" ref="A2" ca="1">OFFSET(A4,MAX((A4:A1002&lt;&gt;"")*ROW(A4:A1002))-ROW(A4),0)</f>
        <v>1.5.3</v>
      </c>
      <c r="B2" s="67" cm="1">
        <f t="array" aca="1" ref="B2" ca="1">OFFSET(B4,MAX((B4:B1002&lt;&gt;"")*ROW(B4:B1002))-ROW(B4),0)</f>
        <v>45198</v>
      </c>
    </row>
    <row r="3" spans="1:3" x14ac:dyDescent="0.2">
      <c r="A3" s="69" t="s">
        <v>61</v>
      </c>
      <c r="B3" s="68" t="s">
        <v>62</v>
      </c>
      <c r="C3" s="66" t="s">
        <v>63</v>
      </c>
    </row>
    <row r="4" spans="1:3" x14ac:dyDescent="0.2">
      <c r="A4" s="70" t="s">
        <v>64</v>
      </c>
      <c r="B4" s="67">
        <v>44490</v>
      </c>
      <c r="C4" t="s">
        <v>65</v>
      </c>
    </row>
    <row r="5" spans="1:3" x14ac:dyDescent="0.2">
      <c r="B5" s="67"/>
      <c r="C5" t="s">
        <v>66</v>
      </c>
    </row>
    <row r="6" spans="1:3" x14ac:dyDescent="0.2">
      <c r="A6" s="70" t="s">
        <v>67</v>
      </c>
      <c r="B6" s="67">
        <v>44509</v>
      </c>
      <c r="C6" t="s">
        <v>68</v>
      </c>
    </row>
    <row r="7" spans="1:3" x14ac:dyDescent="0.2">
      <c r="A7" s="70" t="s">
        <v>69</v>
      </c>
      <c r="B7" s="67">
        <v>44511</v>
      </c>
      <c r="C7" t="s">
        <v>70</v>
      </c>
    </row>
    <row r="8" spans="1:3" x14ac:dyDescent="0.2">
      <c r="B8" s="67"/>
      <c r="C8" t="s">
        <v>71</v>
      </c>
    </row>
    <row r="9" spans="1:3" x14ac:dyDescent="0.2">
      <c r="A9" s="70">
        <v>1.3</v>
      </c>
      <c r="B9" s="67">
        <v>44511</v>
      </c>
      <c r="C9" t="s">
        <v>72</v>
      </c>
    </row>
    <row r="10" spans="1:3" x14ac:dyDescent="0.2">
      <c r="A10" s="70" t="s">
        <v>73</v>
      </c>
      <c r="B10" s="67">
        <v>44522</v>
      </c>
      <c r="C10" t="s">
        <v>74</v>
      </c>
    </row>
    <row r="11" spans="1:3" x14ac:dyDescent="0.2">
      <c r="B11" s="67"/>
      <c r="C11" t="s">
        <v>75</v>
      </c>
    </row>
    <row r="12" spans="1:3" x14ac:dyDescent="0.2">
      <c r="A12" s="70">
        <v>1.4</v>
      </c>
      <c r="B12" s="67">
        <v>44795</v>
      </c>
      <c r="C12" t="s">
        <v>76</v>
      </c>
    </row>
    <row r="13" spans="1:3" x14ac:dyDescent="0.2">
      <c r="A13" s="70" t="s">
        <v>77</v>
      </c>
      <c r="B13" s="67">
        <v>44798</v>
      </c>
      <c r="C13" t="s">
        <v>78</v>
      </c>
    </row>
    <row r="14" spans="1:3" x14ac:dyDescent="0.2">
      <c r="A14" s="70">
        <v>1.5</v>
      </c>
      <c r="B14" s="67">
        <v>44809</v>
      </c>
      <c r="C14" t="s">
        <v>79</v>
      </c>
    </row>
    <row r="15" spans="1:3" x14ac:dyDescent="0.2">
      <c r="A15" s="70" t="s">
        <v>80</v>
      </c>
      <c r="B15" s="67">
        <v>44818</v>
      </c>
      <c r="C15" t="s">
        <v>81</v>
      </c>
    </row>
    <row r="16" spans="1:3" x14ac:dyDescent="0.2">
      <c r="A16" s="70" t="s">
        <v>82</v>
      </c>
      <c r="B16" s="67">
        <v>44823</v>
      </c>
      <c r="C16" t="s">
        <v>83</v>
      </c>
    </row>
    <row r="17" spans="1:3" x14ac:dyDescent="0.2">
      <c r="A17" s="70" t="s">
        <v>84</v>
      </c>
      <c r="B17" s="67">
        <v>45198</v>
      </c>
      <c r="C17" t="s">
        <v>85</v>
      </c>
    </row>
    <row r="18" spans="1:3" x14ac:dyDescent="0.2">
      <c r="B18" s="67"/>
    </row>
    <row r="19" spans="1:3" x14ac:dyDescent="0.2">
      <c r="B19" s="67"/>
    </row>
    <row r="20" spans="1:3" x14ac:dyDescent="0.2">
      <c r="B20" s="67"/>
    </row>
    <row r="21" spans="1:3" x14ac:dyDescent="0.2">
      <c r="B21" s="67"/>
    </row>
    <row r="22" spans="1:3" x14ac:dyDescent="0.2">
      <c r="B22" s="67"/>
    </row>
    <row r="23" spans="1:3" x14ac:dyDescent="0.2">
      <c r="B23" s="67"/>
    </row>
    <row r="24" spans="1:3" x14ac:dyDescent="0.2">
      <c r="B24" s="67"/>
    </row>
    <row r="25" spans="1:3" x14ac:dyDescent="0.2">
      <c r="B25" s="67"/>
    </row>
    <row r="26" spans="1:3" x14ac:dyDescent="0.2">
      <c r="B26" s="67"/>
    </row>
    <row r="27" spans="1:3" x14ac:dyDescent="0.2">
      <c r="B27" s="67"/>
    </row>
    <row r="28" spans="1:3" x14ac:dyDescent="0.2">
      <c r="B28" s="67"/>
    </row>
    <row r="29" spans="1:3" x14ac:dyDescent="0.2">
      <c r="B29" s="67"/>
    </row>
    <row r="30" spans="1:3" x14ac:dyDescent="0.2">
      <c r="B30" s="67"/>
    </row>
    <row r="31" spans="1:3" x14ac:dyDescent="0.2">
      <c r="B31" s="67"/>
    </row>
    <row r="32" spans="1:3" x14ac:dyDescent="0.2">
      <c r="B32" s="67"/>
    </row>
    <row r="33" spans="2:2" x14ac:dyDescent="0.2">
      <c r="B33" s="67"/>
    </row>
    <row r="34" spans="2:2" x14ac:dyDescent="0.2">
      <c r="B34" s="67"/>
    </row>
    <row r="35" spans="2:2" x14ac:dyDescent="0.2">
      <c r="B35" s="67"/>
    </row>
    <row r="36" spans="2:2" x14ac:dyDescent="0.2">
      <c r="B36" s="67"/>
    </row>
    <row r="37" spans="2:2" x14ac:dyDescent="0.2">
      <c r="B37" s="67"/>
    </row>
    <row r="38" spans="2:2" x14ac:dyDescent="0.2">
      <c r="B38" s="67"/>
    </row>
    <row r="39" spans="2:2" x14ac:dyDescent="0.2">
      <c r="B39" s="67"/>
    </row>
    <row r="40" spans="2:2" x14ac:dyDescent="0.2">
      <c r="B40" s="67"/>
    </row>
    <row r="41" spans="2:2" x14ac:dyDescent="0.2">
      <c r="B41" s="67"/>
    </row>
    <row r="42" spans="2:2" x14ac:dyDescent="0.2">
      <c r="B42" s="67"/>
    </row>
    <row r="43" spans="2:2" x14ac:dyDescent="0.2">
      <c r="B43" s="67"/>
    </row>
    <row r="44" spans="2:2" x14ac:dyDescent="0.2">
      <c r="B44" s="67"/>
    </row>
    <row r="45" spans="2:2" x14ac:dyDescent="0.2">
      <c r="B45" s="67"/>
    </row>
    <row r="46" spans="2:2" x14ac:dyDescent="0.2">
      <c r="B46" s="67"/>
    </row>
    <row r="47" spans="2:2" x14ac:dyDescent="0.2">
      <c r="B47" s="67"/>
    </row>
    <row r="48" spans="2:2" x14ac:dyDescent="0.2">
      <c r="B48" s="67"/>
    </row>
    <row r="49" spans="2:2" x14ac:dyDescent="0.2">
      <c r="B49" s="67"/>
    </row>
    <row r="50" spans="2:2" x14ac:dyDescent="0.2">
      <c r="B50" s="67"/>
    </row>
    <row r="51" spans="2:2" x14ac:dyDescent="0.2">
      <c r="B51" s="67"/>
    </row>
    <row r="52" spans="2:2" x14ac:dyDescent="0.2">
      <c r="B52" s="67"/>
    </row>
    <row r="53" spans="2:2" x14ac:dyDescent="0.2">
      <c r="B53" s="67"/>
    </row>
    <row r="54" spans="2:2" x14ac:dyDescent="0.2">
      <c r="B54" s="67"/>
    </row>
    <row r="55" spans="2:2" x14ac:dyDescent="0.2">
      <c r="B55" s="67"/>
    </row>
    <row r="56" spans="2:2" x14ac:dyDescent="0.2">
      <c r="B56" s="67"/>
    </row>
    <row r="57" spans="2:2" x14ac:dyDescent="0.2">
      <c r="B57" s="67"/>
    </row>
    <row r="58" spans="2:2" x14ac:dyDescent="0.2">
      <c r="B58" s="67"/>
    </row>
    <row r="59" spans="2:2" x14ac:dyDescent="0.2">
      <c r="B59" s="67"/>
    </row>
    <row r="60" spans="2:2" x14ac:dyDescent="0.2">
      <c r="B60" s="67"/>
    </row>
    <row r="61" spans="2:2" x14ac:dyDescent="0.2">
      <c r="B61" s="67"/>
    </row>
    <row r="62" spans="2:2" x14ac:dyDescent="0.2">
      <c r="B62" s="67"/>
    </row>
    <row r="63" spans="2:2" x14ac:dyDescent="0.2">
      <c r="B63" s="67"/>
    </row>
    <row r="64" spans="2:2" x14ac:dyDescent="0.2">
      <c r="B64" s="67"/>
    </row>
    <row r="65" spans="2:2" x14ac:dyDescent="0.2">
      <c r="B65" s="67"/>
    </row>
    <row r="66" spans="2:2" x14ac:dyDescent="0.2">
      <c r="B66" s="67"/>
    </row>
    <row r="67" spans="2:2" x14ac:dyDescent="0.2">
      <c r="B67" s="67"/>
    </row>
    <row r="68" spans="2:2" x14ac:dyDescent="0.2">
      <c r="B68" s="67"/>
    </row>
    <row r="69" spans="2:2" x14ac:dyDescent="0.2">
      <c r="B69" s="67"/>
    </row>
    <row r="70" spans="2:2" x14ac:dyDescent="0.2">
      <c r="B70" s="67"/>
    </row>
    <row r="71" spans="2:2" x14ac:dyDescent="0.2">
      <c r="B71" s="67"/>
    </row>
    <row r="72" spans="2:2" x14ac:dyDescent="0.2">
      <c r="B72" s="67"/>
    </row>
    <row r="73" spans="2:2" x14ac:dyDescent="0.2">
      <c r="B73" s="67"/>
    </row>
    <row r="74" spans="2:2" x14ac:dyDescent="0.2">
      <c r="B74" s="67"/>
    </row>
    <row r="75" spans="2:2" x14ac:dyDescent="0.2">
      <c r="B75" s="67"/>
    </row>
    <row r="76" spans="2:2" x14ac:dyDescent="0.2">
      <c r="B76" s="67"/>
    </row>
    <row r="77" spans="2:2" x14ac:dyDescent="0.2">
      <c r="B77" s="67"/>
    </row>
    <row r="78" spans="2:2" x14ac:dyDescent="0.2">
      <c r="B78" s="67"/>
    </row>
    <row r="79" spans="2:2" x14ac:dyDescent="0.2">
      <c r="B79" s="67"/>
    </row>
    <row r="80" spans="2:2" x14ac:dyDescent="0.2">
      <c r="B80" s="67"/>
    </row>
    <row r="81" spans="2:2" x14ac:dyDescent="0.2">
      <c r="B81" s="67"/>
    </row>
    <row r="82" spans="2:2" x14ac:dyDescent="0.2">
      <c r="B82" s="67"/>
    </row>
    <row r="83" spans="2:2" x14ac:dyDescent="0.2">
      <c r="B83" s="67"/>
    </row>
    <row r="84" spans="2:2" x14ac:dyDescent="0.2">
      <c r="B84" s="67"/>
    </row>
    <row r="85" spans="2:2" x14ac:dyDescent="0.2">
      <c r="B85" s="67"/>
    </row>
    <row r="86" spans="2:2" x14ac:dyDescent="0.2">
      <c r="B86" s="67"/>
    </row>
    <row r="87" spans="2:2" x14ac:dyDescent="0.2">
      <c r="B87" s="67"/>
    </row>
    <row r="88" spans="2:2" x14ac:dyDescent="0.2">
      <c r="B88" s="67"/>
    </row>
    <row r="89" spans="2:2" x14ac:dyDescent="0.2">
      <c r="B89" s="67"/>
    </row>
    <row r="90" spans="2:2" x14ac:dyDescent="0.2">
      <c r="B90" s="67"/>
    </row>
    <row r="91" spans="2:2" x14ac:dyDescent="0.2">
      <c r="B91" s="67"/>
    </row>
    <row r="92" spans="2:2" x14ac:dyDescent="0.2">
      <c r="B92" s="67"/>
    </row>
    <row r="93" spans="2:2" x14ac:dyDescent="0.2">
      <c r="B93" s="67"/>
    </row>
    <row r="94" spans="2:2" x14ac:dyDescent="0.2">
      <c r="B94" s="67"/>
    </row>
    <row r="95" spans="2:2" x14ac:dyDescent="0.2">
      <c r="B95" s="67"/>
    </row>
    <row r="96" spans="2:2" x14ac:dyDescent="0.2">
      <c r="B96" s="67"/>
    </row>
    <row r="97" spans="2:2" x14ac:dyDescent="0.2">
      <c r="B97" s="67"/>
    </row>
    <row r="98" spans="2:2" x14ac:dyDescent="0.2">
      <c r="B98" s="67"/>
    </row>
    <row r="99" spans="2:2" x14ac:dyDescent="0.2">
      <c r="B99" s="67"/>
    </row>
    <row r="100" spans="2:2" x14ac:dyDescent="0.2">
      <c r="B100" s="67"/>
    </row>
    <row r="101" spans="2:2" x14ac:dyDescent="0.2">
      <c r="B101" s="67"/>
    </row>
    <row r="102" spans="2:2" x14ac:dyDescent="0.2">
      <c r="B102" s="67"/>
    </row>
    <row r="103" spans="2:2" x14ac:dyDescent="0.2">
      <c r="B103" s="67"/>
    </row>
    <row r="104" spans="2:2" x14ac:dyDescent="0.2">
      <c r="B104" s="67"/>
    </row>
    <row r="105" spans="2:2" x14ac:dyDescent="0.2">
      <c r="B105" s="67"/>
    </row>
    <row r="106" spans="2:2" x14ac:dyDescent="0.2">
      <c r="B106" s="67"/>
    </row>
    <row r="107" spans="2:2" x14ac:dyDescent="0.2">
      <c r="B107" s="67"/>
    </row>
    <row r="108" spans="2:2" x14ac:dyDescent="0.2">
      <c r="B108" s="67"/>
    </row>
    <row r="109" spans="2:2" x14ac:dyDescent="0.2">
      <c r="B109" s="67"/>
    </row>
    <row r="110" spans="2:2" x14ac:dyDescent="0.2">
      <c r="B110" s="67"/>
    </row>
    <row r="111" spans="2:2" x14ac:dyDescent="0.2">
      <c r="B111" s="67"/>
    </row>
    <row r="112" spans="2:2" x14ac:dyDescent="0.2">
      <c r="B112" s="67"/>
    </row>
    <row r="113" spans="2:2" x14ac:dyDescent="0.2">
      <c r="B113" s="67"/>
    </row>
    <row r="114" spans="2:2" x14ac:dyDescent="0.2">
      <c r="B114" s="67"/>
    </row>
    <row r="115" spans="2:2" x14ac:dyDescent="0.2">
      <c r="B115" s="67"/>
    </row>
    <row r="116" spans="2:2" x14ac:dyDescent="0.2">
      <c r="B116" s="67"/>
    </row>
    <row r="117" spans="2:2" x14ac:dyDescent="0.2">
      <c r="B117" s="67"/>
    </row>
    <row r="118" spans="2:2" x14ac:dyDescent="0.2">
      <c r="B118" s="67"/>
    </row>
    <row r="119" spans="2:2" x14ac:dyDescent="0.2">
      <c r="B119" s="67"/>
    </row>
    <row r="120" spans="2:2" x14ac:dyDescent="0.2">
      <c r="B120" s="67"/>
    </row>
    <row r="121" spans="2:2" x14ac:dyDescent="0.2">
      <c r="B121" s="67"/>
    </row>
    <row r="122" spans="2:2" x14ac:dyDescent="0.2">
      <c r="B122" s="67"/>
    </row>
    <row r="123" spans="2:2" x14ac:dyDescent="0.2">
      <c r="B123" s="67"/>
    </row>
    <row r="124" spans="2:2" x14ac:dyDescent="0.2">
      <c r="B124" s="67"/>
    </row>
    <row r="125" spans="2:2" x14ac:dyDescent="0.2">
      <c r="B125" s="67"/>
    </row>
    <row r="126" spans="2:2" x14ac:dyDescent="0.2">
      <c r="B126" s="67"/>
    </row>
    <row r="127" spans="2:2" x14ac:dyDescent="0.2">
      <c r="B127" s="6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307ED-8FFD-41D6-AA50-219A09193A52}">
  <sheetPr codeName="Sheet1"/>
  <dimension ref="A1:P52"/>
  <sheetViews>
    <sheetView zoomScale="85" zoomScaleNormal="85" workbookViewId="0">
      <pane xSplit="3" ySplit="6" topLeftCell="D7" activePane="bottomRight" state="frozen"/>
      <selection pane="topRight" activeCell="B16" sqref="B16"/>
      <selection pane="bottomLeft" activeCell="B16" sqref="B16"/>
      <selection pane="bottomRight" activeCell="D9" sqref="D9"/>
    </sheetView>
  </sheetViews>
  <sheetFormatPr defaultColWidth="8.7109375" defaultRowHeight="12.75" x14ac:dyDescent="0.2"/>
  <cols>
    <col min="1" max="1" width="6.7109375" customWidth="1"/>
    <col min="2" max="2" width="25.5703125" customWidth="1"/>
    <col min="3" max="3" width="18.5703125" customWidth="1"/>
    <col min="4" max="4" width="25.7109375" customWidth="1"/>
    <col min="5" max="5" width="6.7109375" customWidth="1"/>
    <col min="6" max="6" width="25.7109375" customWidth="1"/>
    <col min="7" max="7" width="6.7109375" customWidth="1"/>
    <col min="8" max="8" width="25.7109375" customWidth="1"/>
    <col min="9" max="9" width="6.7109375" customWidth="1"/>
    <col min="10" max="10" width="25.7109375" customWidth="1"/>
    <col min="11" max="11" width="6.7109375" customWidth="1"/>
    <col min="12" max="12" width="25.7109375" customWidth="1"/>
    <col min="13" max="13" width="13.7109375" customWidth="1"/>
    <col min="14" max="14" width="5.28515625" customWidth="1"/>
    <col min="15" max="15" width="7.42578125" customWidth="1"/>
    <col min="16" max="16" width="30.7109375" customWidth="1"/>
  </cols>
  <sheetData>
    <row r="1" spans="1:16" ht="23.25" x14ac:dyDescent="0.2">
      <c r="A1" s="73"/>
      <c r="B1" s="73"/>
      <c r="C1" s="76"/>
      <c r="D1" s="77"/>
      <c r="E1" s="78"/>
      <c r="F1" s="77"/>
      <c r="G1" s="79" t="s">
        <v>86</v>
      </c>
      <c r="H1" s="77"/>
      <c r="I1" s="78"/>
      <c r="J1" s="77"/>
      <c r="K1" s="80"/>
      <c r="L1" s="81"/>
      <c r="M1" s="81"/>
      <c r="N1" s="22"/>
      <c r="O1" s="22"/>
      <c r="P1" s="33" t="s">
        <v>87</v>
      </c>
    </row>
    <row r="2" spans="1:16" ht="25.5" x14ac:dyDescent="0.2">
      <c r="A2" s="73"/>
      <c r="B2" s="73"/>
      <c r="C2" s="76"/>
      <c r="D2" s="77"/>
      <c r="E2" s="78"/>
      <c r="F2" s="77"/>
      <c r="G2" s="79" t="s">
        <v>88</v>
      </c>
      <c r="H2" s="77"/>
      <c r="I2" s="78"/>
      <c r="J2" s="77"/>
      <c r="K2" s="80"/>
      <c r="L2" s="81"/>
      <c r="M2" s="81"/>
      <c r="N2" s="22"/>
      <c r="O2" s="22"/>
      <c r="P2" s="34" t="s">
        <v>89</v>
      </c>
    </row>
    <row r="3" spans="1:16" ht="25.5" x14ac:dyDescent="0.2">
      <c r="A3" s="74" t="s">
        <v>90</v>
      </c>
      <c r="B3" s="73"/>
      <c r="C3" s="76"/>
      <c r="D3" s="77"/>
      <c r="E3" s="78"/>
      <c r="F3" s="77"/>
      <c r="G3" s="82"/>
      <c r="H3" s="82"/>
      <c r="I3" s="83"/>
      <c r="J3" s="82"/>
      <c r="K3" s="84"/>
      <c r="L3" s="85"/>
      <c r="M3" s="85"/>
      <c r="N3" s="22"/>
      <c r="O3" s="22"/>
      <c r="P3" s="34" t="s">
        <v>91</v>
      </c>
    </row>
    <row r="4" spans="1:16" ht="38.25" x14ac:dyDescent="0.2">
      <c r="A4" s="74" t="s">
        <v>92</v>
      </c>
      <c r="B4" s="73"/>
      <c r="C4" s="76"/>
      <c r="D4" s="77" t="s">
        <v>93</v>
      </c>
      <c r="E4" s="83"/>
      <c r="F4" s="77"/>
      <c r="G4" s="79" t="s">
        <v>94</v>
      </c>
      <c r="H4" s="82"/>
      <c r="I4" s="83"/>
      <c r="J4" s="82"/>
      <c r="K4" s="84"/>
      <c r="L4" s="85"/>
      <c r="M4" s="85"/>
      <c r="N4" s="22"/>
      <c r="O4" s="22"/>
      <c r="P4" s="34" t="s">
        <v>95</v>
      </c>
    </row>
    <row r="5" spans="1:16" ht="69.75" x14ac:dyDescent="0.2">
      <c r="A5" s="75"/>
      <c r="B5" s="86" t="s">
        <v>96</v>
      </c>
      <c r="C5" s="87" t="s">
        <v>97</v>
      </c>
      <c r="D5" s="24" t="s">
        <v>98</v>
      </c>
      <c r="E5" s="23"/>
      <c r="F5" s="88" t="s">
        <v>99</v>
      </c>
      <c r="G5" s="23" t="s">
        <v>100</v>
      </c>
      <c r="H5" s="88" t="s">
        <v>101</v>
      </c>
      <c r="I5" s="23" t="s">
        <v>102</v>
      </c>
      <c r="J5" s="88" t="s">
        <v>103</v>
      </c>
      <c r="K5" s="23" t="s">
        <v>104</v>
      </c>
      <c r="L5" s="88" t="s">
        <v>105</v>
      </c>
      <c r="M5" s="24" t="s">
        <v>106</v>
      </c>
      <c r="N5" s="35" t="s">
        <v>96</v>
      </c>
      <c r="O5" s="35" t="s">
        <v>107</v>
      </c>
      <c r="P5" s="33"/>
    </row>
    <row r="6" spans="1:16" ht="15" x14ac:dyDescent="0.2">
      <c r="A6" s="75"/>
      <c r="B6" s="86"/>
      <c r="C6" s="87"/>
      <c r="D6" s="88" t="s">
        <v>108</v>
      </c>
      <c r="E6" s="25">
        <v>3</v>
      </c>
      <c r="F6" s="88" t="s">
        <v>109</v>
      </c>
      <c r="G6" s="25">
        <v>5</v>
      </c>
      <c r="H6" s="88" t="s">
        <v>110</v>
      </c>
      <c r="I6" s="25">
        <v>7</v>
      </c>
      <c r="J6" s="88" t="s">
        <v>111</v>
      </c>
      <c r="K6" s="25">
        <v>9</v>
      </c>
      <c r="L6" s="88" t="s">
        <v>112</v>
      </c>
      <c r="M6" s="24"/>
      <c r="N6" s="36"/>
      <c r="O6" s="36"/>
      <c r="P6" s="33"/>
    </row>
    <row r="7" spans="1:16" ht="15" x14ac:dyDescent="0.2">
      <c r="A7" s="174" t="s">
        <v>22</v>
      </c>
      <c r="B7" s="89"/>
      <c r="C7" s="213" t="s">
        <v>113</v>
      </c>
      <c r="D7" s="213"/>
      <c r="E7" s="213"/>
      <c r="F7" s="213"/>
      <c r="G7" s="213"/>
      <c r="H7" s="213"/>
      <c r="I7" s="213"/>
      <c r="J7" s="213"/>
      <c r="K7" s="213"/>
      <c r="L7" s="213"/>
      <c r="M7" s="213"/>
      <c r="N7" s="37"/>
      <c r="O7" s="38"/>
    </row>
    <row r="8" spans="1:16" ht="89.25" x14ac:dyDescent="0.2">
      <c r="A8" s="28">
        <v>1.1000000000000001</v>
      </c>
      <c r="B8" s="91" t="s">
        <v>114</v>
      </c>
      <c r="C8" s="92" t="s">
        <v>115</v>
      </c>
      <c r="D8" s="93" t="s">
        <v>116</v>
      </c>
      <c r="E8" s="94"/>
      <c r="F8" s="95" t="s">
        <v>117</v>
      </c>
      <c r="G8" s="94"/>
      <c r="H8" s="95" t="s">
        <v>118</v>
      </c>
      <c r="I8" s="94"/>
      <c r="J8" s="95" t="s">
        <v>119</v>
      </c>
      <c r="K8" s="94"/>
      <c r="L8" s="95" t="s">
        <v>120</v>
      </c>
      <c r="M8" s="95"/>
      <c r="N8" s="28">
        <f>A8</f>
        <v>1.1000000000000001</v>
      </c>
      <c r="O8" s="43"/>
      <c r="P8" s="10"/>
    </row>
    <row r="9" spans="1:16" ht="89.25" x14ac:dyDescent="0.2">
      <c r="A9" s="90" t="s">
        <v>113</v>
      </c>
      <c r="B9" s="96"/>
      <c r="C9" s="92" t="s">
        <v>121</v>
      </c>
      <c r="D9" s="93" t="s">
        <v>122</v>
      </c>
      <c r="E9" s="94"/>
      <c r="F9" s="95" t="s">
        <v>123</v>
      </c>
      <c r="G9" s="94"/>
      <c r="H9" s="95" t="s">
        <v>124</v>
      </c>
      <c r="I9" s="94"/>
      <c r="J9" s="95" t="s">
        <v>125</v>
      </c>
      <c r="K9" s="94"/>
      <c r="L9" s="95" t="s">
        <v>126</v>
      </c>
      <c r="M9" s="95"/>
      <c r="N9" s="39" t="str">
        <f t="shared" ref="N9:N17" si="0">A9</f>
        <v/>
      </c>
      <c r="O9" s="39"/>
      <c r="P9" s="10"/>
    </row>
    <row r="10" spans="1:16" ht="89.25" x14ac:dyDescent="0.2">
      <c r="A10" s="97">
        <v>1.2</v>
      </c>
      <c r="B10" s="99" t="s">
        <v>127</v>
      </c>
      <c r="C10" s="92" t="s">
        <v>128</v>
      </c>
      <c r="D10" s="93" t="s">
        <v>129</v>
      </c>
      <c r="E10" s="94"/>
      <c r="F10" s="95" t="s">
        <v>130</v>
      </c>
      <c r="G10" s="94"/>
      <c r="H10" s="95" t="s">
        <v>131</v>
      </c>
      <c r="I10" s="94"/>
      <c r="J10" s="95" t="s">
        <v>132</v>
      </c>
      <c r="K10" s="94"/>
      <c r="L10" s="95" t="s">
        <v>133</v>
      </c>
      <c r="M10" s="95"/>
      <c r="N10" s="28">
        <f t="shared" si="0"/>
        <v>1.2</v>
      </c>
      <c r="O10" s="43"/>
      <c r="P10" s="10"/>
    </row>
    <row r="11" spans="1:16" ht="165.75" x14ac:dyDescent="0.2">
      <c r="A11" s="98" t="s">
        <v>113</v>
      </c>
      <c r="B11" s="100"/>
      <c r="C11" s="92" t="s">
        <v>134</v>
      </c>
      <c r="D11" s="93" t="s">
        <v>135</v>
      </c>
      <c r="E11" s="94"/>
      <c r="F11" s="95" t="s">
        <v>136</v>
      </c>
      <c r="G11" s="94"/>
      <c r="H11" s="95" t="s">
        <v>137</v>
      </c>
      <c r="I11" s="94"/>
      <c r="J11" s="95" t="s">
        <v>138</v>
      </c>
      <c r="K11" s="94"/>
      <c r="L11" s="95" t="s">
        <v>139</v>
      </c>
      <c r="M11" s="95"/>
      <c r="N11" s="39" t="str">
        <f t="shared" si="0"/>
        <v/>
      </c>
      <c r="O11" s="10"/>
      <c r="P11" s="10"/>
    </row>
    <row r="12" spans="1:16" ht="114.75" x14ac:dyDescent="0.2">
      <c r="A12" s="101">
        <v>1.3</v>
      </c>
      <c r="B12" s="103" t="s">
        <v>140</v>
      </c>
      <c r="C12" s="92" t="s">
        <v>141</v>
      </c>
      <c r="D12" s="93" t="s">
        <v>142</v>
      </c>
      <c r="E12" s="94"/>
      <c r="F12" s="95" t="s">
        <v>143</v>
      </c>
      <c r="G12" s="94"/>
      <c r="H12" s="95" t="s">
        <v>144</v>
      </c>
      <c r="I12" s="94"/>
      <c r="J12" s="95" t="s">
        <v>145</v>
      </c>
      <c r="K12" s="94"/>
      <c r="L12" s="95" t="s">
        <v>146</v>
      </c>
      <c r="M12" s="95"/>
      <c r="N12" s="28">
        <f t="shared" si="0"/>
        <v>1.3</v>
      </c>
      <c r="O12" s="43"/>
      <c r="P12" s="10"/>
    </row>
    <row r="13" spans="1:16" ht="102" x14ac:dyDescent="0.2">
      <c r="A13" s="102" t="s">
        <v>113</v>
      </c>
      <c r="B13" s="104"/>
      <c r="C13" s="92" t="s">
        <v>147</v>
      </c>
      <c r="D13" s="105" t="s">
        <v>148</v>
      </c>
      <c r="E13" s="94"/>
      <c r="F13" s="95" t="s">
        <v>149</v>
      </c>
      <c r="G13" s="94"/>
      <c r="H13" s="95" t="s">
        <v>150</v>
      </c>
      <c r="I13" s="94"/>
      <c r="J13" s="95" t="s">
        <v>151</v>
      </c>
      <c r="K13" s="94"/>
      <c r="L13" s="95" t="s">
        <v>152</v>
      </c>
      <c r="M13" s="95"/>
      <c r="N13" s="39" t="str">
        <f t="shared" si="0"/>
        <v/>
      </c>
      <c r="O13" s="10"/>
      <c r="P13" s="10"/>
    </row>
    <row r="14" spans="1:16" ht="76.5" x14ac:dyDescent="0.2">
      <c r="A14" s="106">
        <v>1.4</v>
      </c>
      <c r="B14" s="107" t="s">
        <v>153</v>
      </c>
      <c r="C14" s="92"/>
      <c r="D14" s="93" t="s">
        <v>154</v>
      </c>
      <c r="E14" s="94"/>
      <c r="F14" s="95" t="s">
        <v>155</v>
      </c>
      <c r="G14" s="94"/>
      <c r="H14" s="95" t="s">
        <v>156</v>
      </c>
      <c r="I14" s="108"/>
      <c r="J14" s="95" t="s">
        <v>157</v>
      </c>
      <c r="K14" s="94"/>
      <c r="L14" s="95" t="s">
        <v>158</v>
      </c>
      <c r="M14" s="95"/>
      <c r="N14" s="28">
        <f t="shared" si="0"/>
        <v>1.4</v>
      </c>
      <c r="O14" s="43"/>
      <c r="P14" s="10"/>
    </row>
    <row r="15" spans="1:16" ht="89.25" x14ac:dyDescent="0.2">
      <c r="A15" s="109">
        <v>1.5</v>
      </c>
      <c r="B15" s="110" t="s">
        <v>159</v>
      </c>
      <c r="C15" s="111"/>
      <c r="D15" s="93" t="s">
        <v>160</v>
      </c>
      <c r="E15" s="94"/>
      <c r="F15" s="95" t="s">
        <v>161</v>
      </c>
      <c r="G15" s="94"/>
      <c r="H15" s="95" t="s">
        <v>162</v>
      </c>
      <c r="I15" s="94"/>
      <c r="J15" s="95" t="s">
        <v>163</v>
      </c>
      <c r="K15" s="94"/>
      <c r="L15" s="95" t="s">
        <v>164</v>
      </c>
      <c r="M15" s="95"/>
      <c r="N15" s="28">
        <f t="shared" si="0"/>
        <v>1.5</v>
      </c>
      <c r="O15" s="43"/>
      <c r="P15" s="10"/>
    </row>
    <row r="16" spans="1:16" ht="127.5" x14ac:dyDescent="0.2">
      <c r="A16" s="112">
        <v>1.6</v>
      </c>
      <c r="B16" s="113" t="s">
        <v>165</v>
      </c>
      <c r="C16" s="111"/>
      <c r="D16" s="93" t="s">
        <v>166</v>
      </c>
      <c r="E16" s="94"/>
      <c r="F16" s="95" t="s">
        <v>167</v>
      </c>
      <c r="G16" s="94"/>
      <c r="H16" s="95" t="s">
        <v>168</v>
      </c>
      <c r="I16" s="94"/>
      <c r="J16" s="95" t="s">
        <v>169</v>
      </c>
      <c r="K16" s="94"/>
      <c r="L16" s="95" t="s">
        <v>170</v>
      </c>
      <c r="M16" s="95"/>
      <c r="N16" s="28">
        <f t="shared" si="0"/>
        <v>1.6</v>
      </c>
      <c r="O16" s="43"/>
      <c r="P16" s="10"/>
    </row>
    <row r="17" spans="1:16" ht="102" x14ac:dyDescent="0.2">
      <c r="A17" s="114">
        <v>1.7</v>
      </c>
      <c r="B17" s="115" t="s">
        <v>171</v>
      </c>
      <c r="C17" s="111"/>
      <c r="D17" s="93" t="s">
        <v>172</v>
      </c>
      <c r="E17" s="94"/>
      <c r="F17" s="95" t="s">
        <v>173</v>
      </c>
      <c r="G17" s="94"/>
      <c r="H17" s="95" t="s">
        <v>174</v>
      </c>
      <c r="I17" s="94"/>
      <c r="J17" s="95" t="s">
        <v>175</v>
      </c>
      <c r="K17" s="94"/>
      <c r="L17" s="95" t="s">
        <v>176</v>
      </c>
      <c r="M17" s="95"/>
      <c r="N17" s="28">
        <f t="shared" si="0"/>
        <v>1.7</v>
      </c>
      <c r="O17" s="43"/>
      <c r="P17" s="10"/>
    </row>
    <row r="18" spans="1:16" ht="165.75" x14ac:dyDescent="0.2">
      <c r="A18" s="116">
        <v>1.8</v>
      </c>
      <c r="B18" s="117" t="s">
        <v>177</v>
      </c>
      <c r="C18" s="111"/>
      <c r="D18" s="93" t="s">
        <v>178</v>
      </c>
      <c r="E18" s="94"/>
      <c r="F18" s="95" t="s">
        <v>179</v>
      </c>
      <c r="G18" s="94"/>
      <c r="H18" s="95" t="s">
        <v>180</v>
      </c>
      <c r="I18" s="94"/>
      <c r="J18" s="95" t="s">
        <v>181</v>
      </c>
      <c r="K18" s="94"/>
      <c r="L18" s="95" t="s">
        <v>182</v>
      </c>
      <c r="M18" s="95"/>
      <c r="N18" s="28">
        <f>A18</f>
        <v>1.8</v>
      </c>
      <c r="O18" s="43"/>
      <c r="P18" s="10"/>
    </row>
    <row r="19" spans="1:16" ht="114.75" x14ac:dyDescent="0.2">
      <c r="A19" s="118">
        <v>1.9</v>
      </c>
      <c r="B19" s="119" t="s">
        <v>183</v>
      </c>
      <c r="C19" s="111"/>
      <c r="D19" s="93" t="s">
        <v>184</v>
      </c>
      <c r="E19" s="94"/>
      <c r="F19" s="95" t="s">
        <v>185</v>
      </c>
      <c r="G19" s="94"/>
      <c r="H19" s="95" t="s">
        <v>186</v>
      </c>
      <c r="I19" s="94"/>
      <c r="J19" s="95" t="s">
        <v>187</v>
      </c>
      <c r="K19" s="94"/>
      <c r="L19" s="95" t="s">
        <v>188</v>
      </c>
      <c r="M19" s="95"/>
      <c r="N19" s="28">
        <f>A19</f>
        <v>1.9</v>
      </c>
      <c r="O19" s="43"/>
      <c r="P19" s="10"/>
    </row>
    <row r="20" spans="1:16" ht="366" x14ac:dyDescent="0.2">
      <c r="A20" s="120" t="s">
        <v>189</v>
      </c>
      <c r="B20" s="121" t="s">
        <v>190</v>
      </c>
      <c r="C20" s="111" t="s">
        <v>191</v>
      </c>
      <c r="D20" s="105" t="s">
        <v>192</v>
      </c>
      <c r="E20" s="94"/>
      <c r="F20" s="95" t="s">
        <v>193</v>
      </c>
      <c r="G20" s="94"/>
      <c r="H20" s="95" t="s">
        <v>194</v>
      </c>
      <c r="I20" s="94"/>
      <c r="J20" s="95" t="s">
        <v>195</v>
      </c>
      <c r="K20" s="94"/>
      <c r="L20" s="95" t="s">
        <v>196</v>
      </c>
      <c r="M20" s="95"/>
      <c r="N20" s="28" t="str">
        <f>A20</f>
        <v>1.10</v>
      </c>
      <c r="O20" s="43"/>
      <c r="P20" s="10"/>
    </row>
    <row r="21" spans="1:16" ht="15" x14ac:dyDescent="0.2">
      <c r="A21" s="174" t="s">
        <v>197</v>
      </c>
      <c r="B21" s="89"/>
      <c r="C21" s="214" t="s">
        <v>113</v>
      </c>
      <c r="D21" s="214"/>
      <c r="E21" s="214"/>
      <c r="F21" s="214"/>
      <c r="G21" s="214"/>
      <c r="H21" s="214"/>
      <c r="I21" s="214"/>
      <c r="J21" s="214"/>
      <c r="K21" s="214"/>
      <c r="L21" s="214"/>
      <c r="M21" s="214"/>
      <c r="N21" s="57"/>
      <c r="O21" s="57"/>
      <c r="P21" s="10"/>
    </row>
    <row r="22" spans="1:16" ht="114.75" x14ac:dyDescent="0.2">
      <c r="A22" s="122">
        <v>2.1</v>
      </c>
      <c r="B22" s="124" t="s">
        <v>198</v>
      </c>
      <c r="C22" s="125" t="s">
        <v>199</v>
      </c>
      <c r="D22" s="126" t="s">
        <v>200</v>
      </c>
      <c r="E22" s="127"/>
      <c r="F22" s="128" t="s">
        <v>201</v>
      </c>
      <c r="G22" s="127"/>
      <c r="H22" s="128" t="s">
        <v>202</v>
      </c>
      <c r="I22" s="127"/>
      <c r="J22" s="128" t="s">
        <v>203</v>
      </c>
      <c r="K22" s="127"/>
      <c r="L22" s="128" t="s">
        <v>204</v>
      </c>
      <c r="M22" s="128"/>
      <c r="N22" s="40">
        <f t="shared" ref="N22:N27" si="1">A22</f>
        <v>2.1</v>
      </c>
      <c r="O22" s="43"/>
      <c r="P22" s="10"/>
    </row>
    <row r="23" spans="1:16" ht="114.75" x14ac:dyDescent="0.2">
      <c r="A23" s="123" t="s">
        <v>113</v>
      </c>
      <c r="B23" s="129"/>
      <c r="C23" s="125" t="s">
        <v>205</v>
      </c>
      <c r="D23" s="130" t="s">
        <v>206</v>
      </c>
      <c r="E23" s="127"/>
      <c r="F23" s="128" t="s">
        <v>207</v>
      </c>
      <c r="G23" s="94"/>
      <c r="H23" s="128" t="s">
        <v>208</v>
      </c>
      <c r="I23" s="127"/>
      <c r="J23" s="128" t="s">
        <v>209</v>
      </c>
      <c r="K23" s="127"/>
      <c r="L23" s="95" t="s">
        <v>210</v>
      </c>
      <c r="M23" s="131"/>
      <c r="N23" s="10" t="str">
        <f t="shared" si="1"/>
        <v/>
      </c>
      <c r="O23" s="10"/>
      <c r="P23" s="10"/>
    </row>
    <row r="24" spans="1:16" ht="102" x14ac:dyDescent="0.2">
      <c r="A24" s="122">
        <v>2.2000000000000002</v>
      </c>
      <c r="B24" s="124" t="s">
        <v>211</v>
      </c>
      <c r="C24" s="125"/>
      <c r="D24" s="130" t="s">
        <v>212</v>
      </c>
      <c r="E24" s="127"/>
      <c r="F24" s="132" t="s">
        <v>213</v>
      </c>
      <c r="G24" s="94"/>
      <c r="H24" s="95" t="s">
        <v>214</v>
      </c>
      <c r="I24" s="127"/>
      <c r="J24" s="95" t="s">
        <v>215</v>
      </c>
      <c r="K24" s="108"/>
      <c r="L24" s="128" t="s">
        <v>216</v>
      </c>
      <c r="M24" s="131"/>
      <c r="N24" s="40">
        <f t="shared" si="1"/>
        <v>2.2000000000000002</v>
      </c>
      <c r="O24" s="43"/>
      <c r="P24" s="10"/>
    </row>
    <row r="25" spans="1:16" ht="127.5" x14ac:dyDescent="0.2">
      <c r="A25" s="123">
        <v>2.2999999999999998</v>
      </c>
      <c r="B25" s="129" t="s">
        <v>217</v>
      </c>
      <c r="C25" s="133"/>
      <c r="D25" s="130" t="s">
        <v>218</v>
      </c>
      <c r="E25" s="127"/>
      <c r="F25" s="128" t="s">
        <v>219</v>
      </c>
      <c r="G25" s="94"/>
      <c r="H25" s="128" t="s">
        <v>220</v>
      </c>
      <c r="I25" s="127"/>
      <c r="J25" s="128" t="s">
        <v>221</v>
      </c>
      <c r="K25" s="127"/>
      <c r="L25" s="128" t="s">
        <v>222</v>
      </c>
      <c r="M25" s="131"/>
      <c r="N25" s="40">
        <f t="shared" si="1"/>
        <v>2.2999999999999998</v>
      </c>
      <c r="O25" s="43"/>
      <c r="P25" s="10"/>
    </row>
    <row r="26" spans="1:16" ht="153" x14ac:dyDescent="0.2">
      <c r="A26" s="123">
        <v>2.4</v>
      </c>
      <c r="B26" s="129" t="s">
        <v>223</v>
      </c>
      <c r="C26" s="133"/>
      <c r="D26" s="130" t="s">
        <v>224</v>
      </c>
      <c r="E26" s="127"/>
      <c r="F26" s="128" t="s">
        <v>225</v>
      </c>
      <c r="G26" s="94"/>
      <c r="H26" s="128" t="s">
        <v>226</v>
      </c>
      <c r="I26" s="127"/>
      <c r="J26" s="128" t="s">
        <v>227</v>
      </c>
      <c r="K26" s="127"/>
      <c r="L26" s="128" t="s">
        <v>228</v>
      </c>
      <c r="M26" s="131"/>
      <c r="N26" s="40">
        <f t="shared" si="1"/>
        <v>2.4</v>
      </c>
      <c r="O26" s="43"/>
      <c r="P26" s="10"/>
    </row>
    <row r="27" spans="1:16" ht="127.5" x14ac:dyDescent="0.2">
      <c r="A27" s="134">
        <v>2.5</v>
      </c>
      <c r="B27" s="136" t="s">
        <v>229</v>
      </c>
      <c r="C27" s="125" t="s">
        <v>230</v>
      </c>
      <c r="D27" s="130" t="s">
        <v>231</v>
      </c>
      <c r="E27" s="127"/>
      <c r="F27" s="128" t="s">
        <v>232</v>
      </c>
      <c r="G27" s="94"/>
      <c r="H27" s="95" t="s">
        <v>233</v>
      </c>
      <c r="I27" s="127"/>
      <c r="J27" s="95" t="s">
        <v>234</v>
      </c>
      <c r="K27" s="108"/>
      <c r="L27" s="128" t="s">
        <v>235</v>
      </c>
      <c r="M27" s="131"/>
      <c r="N27" s="40">
        <f t="shared" si="1"/>
        <v>2.5</v>
      </c>
      <c r="O27" s="43"/>
      <c r="P27" s="10"/>
    </row>
    <row r="28" spans="1:16" ht="165.75" x14ac:dyDescent="0.2">
      <c r="A28" s="135"/>
      <c r="B28" s="137"/>
      <c r="C28" s="125" t="s">
        <v>236</v>
      </c>
      <c r="D28" s="130" t="s">
        <v>237</v>
      </c>
      <c r="E28" s="127"/>
      <c r="F28" s="128" t="s">
        <v>238</v>
      </c>
      <c r="G28" s="127"/>
      <c r="H28" s="128" t="s">
        <v>239</v>
      </c>
      <c r="I28" s="94"/>
      <c r="J28" s="128" t="s">
        <v>240</v>
      </c>
      <c r="K28" s="127"/>
      <c r="L28" s="128" t="s">
        <v>241</v>
      </c>
      <c r="M28" s="131"/>
      <c r="N28" s="41"/>
      <c r="O28" s="39"/>
      <c r="P28" s="10"/>
    </row>
    <row r="29" spans="1:16" ht="153" x14ac:dyDescent="0.2">
      <c r="A29" s="138">
        <v>2.6</v>
      </c>
      <c r="B29" s="140" t="s">
        <v>242</v>
      </c>
      <c r="C29" s="125" t="s">
        <v>243</v>
      </c>
      <c r="D29" s="130" t="s">
        <v>244</v>
      </c>
      <c r="E29" s="127"/>
      <c r="F29" s="128" t="s">
        <v>245</v>
      </c>
      <c r="G29" s="108"/>
      <c r="H29" s="95" t="s">
        <v>246</v>
      </c>
      <c r="I29" s="127"/>
      <c r="J29" s="95" t="s">
        <v>247</v>
      </c>
      <c r="K29" s="108"/>
      <c r="L29" s="128" t="s">
        <v>248</v>
      </c>
      <c r="M29" s="131"/>
      <c r="N29" s="40">
        <f>A29</f>
        <v>2.6</v>
      </c>
      <c r="O29" s="43"/>
      <c r="P29" s="10"/>
    </row>
    <row r="30" spans="1:16" ht="76.5" x14ac:dyDescent="0.2">
      <c r="A30" s="139"/>
      <c r="B30" s="141"/>
      <c r="C30" s="125" t="s">
        <v>249</v>
      </c>
      <c r="D30" s="130" t="s">
        <v>250</v>
      </c>
      <c r="E30" s="127"/>
      <c r="F30" s="128" t="s">
        <v>251</v>
      </c>
      <c r="G30" s="127"/>
      <c r="H30" s="128" t="s">
        <v>252</v>
      </c>
      <c r="I30" s="127"/>
      <c r="J30" s="128" t="s">
        <v>253</v>
      </c>
      <c r="K30" s="127"/>
      <c r="L30" s="128" t="s">
        <v>254</v>
      </c>
      <c r="M30" s="131"/>
      <c r="N30" s="39"/>
      <c r="O30" s="39"/>
      <c r="P30" s="10"/>
    </row>
    <row r="31" spans="1:16" ht="191.25" x14ac:dyDescent="0.2">
      <c r="A31" s="142">
        <v>2.7</v>
      </c>
      <c r="B31" s="144" t="s">
        <v>255</v>
      </c>
      <c r="C31" s="125" t="s">
        <v>256</v>
      </c>
      <c r="D31" s="126" t="s">
        <v>257</v>
      </c>
      <c r="E31" s="127"/>
      <c r="F31" s="128" t="s">
        <v>258</v>
      </c>
      <c r="G31" s="127"/>
      <c r="H31" s="128" t="s">
        <v>259</v>
      </c>
      <c r="I31" s="127"/>
      <c r="J31" s="128" t="s">
        <v>260</v>
      </c>
      <c r="K31" s="127"/>
      <c r="L31" s="128" t="s">
        <v>261</v>
      </c>
      <c r="M31" s="131"/>
      <c r="N31" s="40">
        <f>A31</f>
        <v>2.7</v>
      </c>
      <c r="O31" s="43"/>
      <c r="P31" s="10"/>
    </row>
    <row r="32" spans="1:16" ht="114.75" x14ac:dyDescent="0.2">
      <c r="A32" s="143" t="s">
        <v>113</v>
      </c>
      <c r="B32" s="145"/>
      <c r="C32" s="125" t="s">
        <v>262</v>
      </c>
      <c r="D32" s="126" t="s">
        <v>263</v>
      </c>
      <c r="E32" s="127"/>
      <c r="F32" s="128" t="s">
        <v>264</v>
      </c>
      <c r="G32" s="127"/>
      <c r="H32" s="128" t="s">
        <v>265</v>
      </c>
      <c r="I32" s="127"/>
      <c r="J32" s="128" t="s">
        <v>266</v>
      </c>
      <c r="K32" s="127"/>
      <c r="L32" s="128" t="s">
        <v>267</v>
      </c>
      <c r="M32" s="131"/>
      <c r="N32" s="41"/>
      <c r="O32" s="39"/>
      <c r="P32" s="10"/>
    </row>
    <row r="33" spans="1:16" ht="114.75" x14ac:dyDescent="0.2">
      <c r="A33" s="143" t="s">
        <v>113</v>
      </c>
      <c r="B33" s="145"/>
      <c r="C33" s="125" t="s">
        <v>268</v>
      </c>
      <c r="D33" s="130" t="s">
        <v>269</v>
      </c>
      <c r="E33" s="127"/>
      <c r="F33" s="128" t="s">
        <v>270</v>
      </c>
      <c r="G33" s="94"/>
      <c r="H33" s="128" t="s">
        <v>271</v>
      </c>
      <c r="I33" s="127"/>
      <c r="J33" s="128" t="s">
        <v>272</v>
      </c>
      <c r="K33" s="127"/>
      <c r="L33" s="128" t="s">
        <v>273</v>
      </c>
      <c r="M33" s="131"/>
      <c r="N33" s="39" t="str">
        <f>A33</f>
        <v/>
      </c>
      <c r="O33" s="39"/>
      <c r="P33" s="10"/>
    </row>
    <row r="34" spans="1:16" ht="76.5" x14ac:dyDescent="0.2">
      <c r="A34" s="146">
        <v>2.8</v>
      </c>
      <c r="B34" s="148" t="s">
        <v>274</v>
      </c>
      <c r="C34" s="125" t="s">
        <v>275</v>
      </c>
      <c r="D34" s="130" t="s">
        <v>276</v>
      </c>
      <c r="E34" s="127"/>
      <c r="F34" s="128" t="s">
        <v>277</v>
      </c>
      <c r="G34" s="127"/>
      <c r="H34" s="128" t="s">
        <v>278</v>
      </c>
      <c r="I34" s="127"/>
      <c r="J34" s="128" t="s">
        <v>279</v>
      </c>
      <c r="K34" s="127"/>
      <c r="L34" s="128" t="s">
        <v>280</v>
      </c>
      <c r="M34" s="131"/>
      <c r="N34" s="40">
        <f>A34</f>
        <v>2.8</v>
      </c>
      <c r="O34" s="43"/>
      <c r="P34" s="10"/>
    </row>
    <row r="35" spans="1:16" ht="63.75" x14ac:dyDescent="0.2">
      <c r="A35" s="147"/>
      <c r="B35" s="149"/>
      <c r="C35" s="125" t="s">
        <v>281</v>
      </c>
      <c r="D35" s="130" t="s">
        <v>282</v>
      </c>
      <c r="E35" s="127"/>
      <c r="F35" s="128" t="s">
        <v>283</v>
      </c>
      <c r="G35" s="108"/>
      <c r="H35" s="128" t="s">
        <v>284</v>
      </c>
      <c r="I35" s="127"/>
      <c r="J35" s="128" t="s">
        <v>285</v>
      </c>
      <c r="K35" s="127"/>
      <c r="L35" s="128" t="s">
        <v>286</v>
      </c>
      <c r="M35" s="131"/>
      <c r="N35" s="39"/>
      <c r="O35" s="39"/>
      <c r="P35" s="10"/>
    </row>
    <row r="36" spans="1:16" ht="15" x14ac:dyDescent="0.2">
      <c r="A36" s="174" t="s">
        <v>43</v>
      </c>
      <c r="B36" s="89"/>
      <c r="C36" s="213" t="s">
        <v>113</v>
      </c>
      <c r="D36" s="213"/>
      <c r="E36" s="213"/>
      <c r="F36" s="213"/>
      <c r="G36" s="213"/>
      <c r="H36" s="213"/>
      <c r="I36" s="213"/>
      <c r="J36" s="213"/>
      <c r="K36" s="213"/>
      <c r="L36" s="213"/>
      <c r="M36" s="213"/>
      <c r="N36" s="58"/>
      <c r="O36" s="58"/>
      <c r="P36" s="10"/>
    </row>
    <row r="37" spans="1:16" ht="127.5" x14ac:dyDescent="0.2">
      <c r="A37" s="150">
        <v>3.1</v>
      </c>
      <c r="B37" s="29" t="s">
        <v>287</v>
      </c>
      <c r="C37" s="151" t="s">
        <v>223</v>
      </c>
      <c r="D37" s="130" t="s">
        <v>288</v>
      </c>
      <c r="E37" s="127"/>
      <c r="F37" s="128" t="s">
        <v>289</v>
      </c>
      <c r="G37" s="94"/>
      <c r="H37" s="128" t="s">
        <v>290</v>
      </c>
      <c r="I37" s="127"/>
      <c r="J37" s="128" t="s">
        <v>291</v>
      </c>
      <c r="K37" s="127"/>
      <c r="L37" s="128" t="s">
        <v>292</v>
      </c>
      <c r="M37" s="152"/>
      <c r="N37" s="29">
        <f>A37</f>
        <v>3.1</v>
      </c>
      <c r="O37" s="43"/>
      <c r="P37" s="10"/>
    </row>
    <row r="38" spans="1:16" ht="102" x14ac:dyDescent="0.2">
      <c r="A38" s="72"/>
      <c r="B38" s="72"/>
      <c r="C38" s="151" t="s">
        <v>242</v>
      </c>
      <c r="D38" s="130" t="s">
        <v>293</v>
      </c>
      <c r="E38" s="127"/>
      <c r="F38" s="128" t="s">
        <v>294</v>
      </c>
      <c r="G38" s="94"/>
      <c r="H38" s="95" t="s">
        <v>295</v>
      </c>
      <c r="I38" s="127"/>
      <c r="J38" s="95" t="s">
        <v>296</v>
      </c>
      <c r="K38" s="108"/>
      <c r="L38" s="128" t="s">
        <v>297</v>
      </c>
      <c r="M38" s="131"/>
      <c r="N38" s="10">
        <f>A38</f>
        <v>0</v>
      </c>
      <c r="O38" s="10"/>
      <c r="P38" s="10"/>
    </row>
    <row r="39" spans="1:16" ht="127.5" x14ac:dyDescent="0.2">
      <c r="A39" s="72"/>
      <c r="B39" s="72"/>
      <c r="C39" s="151" t="s">
        <v>298</v>
      </c>
      <c r="D39" s="130" t="s">
        <v>299</v>
      </c>
      <c r="E39" s="127"/>
      <c r="F39" s="128" t="s">
        <v>300</v>
      </c>
      <c r="G39" s="94"/>
      <c r="H39" s="128" t="s">
        <v>301</v>
      </c>
      <c r="I39" s="127"/>
      <c r="J39" s="128" t="s">
        <v>302</v>
      </c>
      <c r="K39" s="127"/>
      <c r="L39" s="128" t="s">
        <v>303</v>
      </c>
      <c r="M39" s="131"/>
      <c r="N39" s="10"/>
      <c r="O39" s="10"/>
      <c r="P39" s="10"/>
    </row>
    <row r="40" spans="1:16" ht="63.75" x14ac:dyDescent="0.2">
      <c r="A40" s="150">
        <v>3.2</v>
      </c>
      <c r="B40" s="154" t="s">
        <v>304</v>
      </c>
      <c r="C40" s="151" t="s">
        <v>305</v>
      </c>
      <c r="D40" s="130" t="s">
        <v>306</v>
      </c>
      <c r="E40" s="127"/>
      <c r="F40" s="128" t="s">
        <v>307</v>
      </c>
      <c r="G40" s="94"/>
      <c r="H40" s="128" t="s">
        <v>308</v>
      </c>
      <c r="I40" s="127"/>
      <c r="J40" s="128" t="s">
        <v>309</v>
      </c>
      <c r="K40" s="127"/>
      <c r="L40" s="128" t="s">
        <v>310</v>
      </c>
      <c r="M40" s="131"/>
      <c r="N40" s="29">
        <f>A40</f>
        <v>3.2</v>
      </c>
      <c r="O40" s="43"/>
      <c r="P40" s="10"/>
    </row>
    <row r="41" spans="1:16" ht="102" x14ac:dyDescent="0.2">
      <c r="A41" s="72"/>
      <c r="B41" s="154"/>
      <c r="C41" s="151" t="s">
        <v>311</v>
      </c>
      <c r="D41" s="130" t="s">
        <v>312</v>
      </c>
      <c r="E41" s="127"/>
      <c r="F41" s="128" t="s">
        <v>313</v>
      </c>
      <c r="G41" s="94"/>
      <c r="H41" s="128" t="s">
        <v>314</v>
      </c>
      <c r="I41" s="127"/>
      <c r="J41" s="128" t="s">
        <v>315</v>
      </c>
      <c r="K41" s="127"/>
      <c r="L41" s="128" t="s">
        <v>316</v>
      </c>
      <c r="M41" s="131"/>
      <c r="N41" s="10"/>
      <c r="O41" s="10"/>
      <c r="P41" s="10"/>
    </row>
    <row r="42" spans="1:16" ht="102" x14ac:dyDescent="0.2">
      <c r="A42" s="153" t="s">
        <v>113</v>
      </c>
      <c r="B42" s="154"/>
      <c r="C42" s="151" t="s">
        <v>317</v>
      </c>
      <c r="D42" s="130" t="s">
        <v>318</v>
      </c>
      <c r="E42" s="127"/>
      <c r="F42" s="128" t="s">
        <v>319</v>
      </c>
      <c r="G42" s="94"/>
      <c r="H42" s="128" t="s">
        <v>320</v>
      </c>
      <c r="I42" s="127"/>
      <c r="J42" s="128" t="s">
        <v>321</v>
      </c>
      <c r="K42" s="127"/>
      <c r="L42" s="128" t="s">
        <v>322</v>
      </c>
      <c r="M42" s="131"/>
      <c r="N42" s="10"/>
      <c r="O42" s="10"/>
      <c r="P42" s="10"/>
    </row>
    <row r="43" spans="1:16" ht="15" x14ac:dyDescent="0.2">
      <c r="A43" s="174" t="s">
        <v>323</v>
      </c>
      <c r="B43" s="89"/>
      <c r="C43" s="215" t="s">
        <v>113</v>
      </c>
      <c r="D43" s="215"/>
      <c r="E43" s="215"/>
      <c r="F43" s="215"/>
      <c r="G43" s="215"/>
      <c r="H43" s="215"/>
      <c r="I43" s="215"/>
      <c r="J43" s="215"/>
      <c r="K43" s="215"/>
      <c r="L43" s="215"/>
      <c r="M43" s="155"/>
      <c r="N43" s="58"/>
      <c r="O43" s="58"/>
      <c r="P43" s="10"/>
    </row>
    <row r="44" spans="1:16" ht="63.75" x14ac:dyDescent="0.2">
      <c r="A44" s="156">
        <v>4.0999999999999996</v>
      </c>
      <c r="B44" s="30" t="s">
        <v>324</v>
      </c>
      <c r="C44" s="158" t="s">
        <v>325</v>
      </c>
      <c r="D44" s="130" t="s">
        <v>326</v>
      </c>
      <c r="E44" s="127"/>
      <c r="F44" s="128" t="s">
        <v>327</v>
      </c>
      <c r="G44" s="94"/>
      <c r="H44" s="128" t="s">
        <v>328</v>
      </c>
      <c r="I44" s="127"/>
      <c r="J44" s="128" t="s">
        <v>329</v>
      </c>
      <c r="K44" s="127"/>
      <c r="L44" s="128" t="s">
        <v>330</v>
      </c>
      <c r="M44" s="131"/>
      <c r="N44" s="30">
        <f>A44</f>
        <v>4.0999999999999996</v>
      </c>
      <c r="O44" s="43"/>
      <c r="P44" s="10"/>
    </row>
    <row r="45" spans="1:16" ht="89.25" x14ac:dyDescent="0.2">
      <c r="A45" s="156" t="s">
        <v>113</v>
      </c>
      <c r="B45" s="30"/>
      <c r="C45" s="158" t="s">
        <v>331</v>
      </c>
      <c r="D45" s="130" t="s">
        <v>332</v>
      </c>
      <c r="E45" s="127"/>
      <c r="F45" s="128" t="s">
        <v>333</v>
      </c>
      <c r="G45" s="94"/>
      <c r="H45" s="128" t="s">
        <v>334</v>
      </c>
      <c r="I45" s="127"/>
      <c r="J45" s="128" t="s">
        <v>335</v>
      </c>
      <c r="K45" s="127"/>
      <c r="L45" s="128" t="s">
        <v>336</v>
      </c>
      <c r="M45" s="131"/>
      <c r="N45" s="10"/>
      <c r="O45" s="10"/>
      <c r="P45" s="10"/>
    </row>
    <row r="46" spans="1:16" ht="15" x14ac:dyDescent="0.2">
      <c r="A46" s="174" t="s">
        <v>49</v>
      </c>
      <c r="B46" s="89"/>
      <c r="C46" s="213" t="s">
        <v>113</v>
      </c>
      <c r="D46" s="213"/>
      <c r="E46" s="213"/>
      <c r="F46" s="213"/>
      <c r="G46" s="213"/>
      <c r="H46" s="213"/>
      <c r="I46" s="213"/>
      <c r="J46" s="213"/>
      <c r="K46" s="213"/>
      <c r="L46" s="213"/>
      <c r="M46" s="213"/>
      <c r="N46" s="10"/>
      <c r="O46" s="10"/>
      <c r="P46" s="10"/>
    </row>
    <row r="47" spans="1:16" ht="15" x14ac:dyDescent="0.2">
      <c r="A47" s="157"/>
      <c r="B47" s="159"/>
      <c r="C47" s="24"/>
      <c r="D47" s="24" t="s">
        <v>337</v>
      </c>
      <c r="E47" s="25" t="s">
        <v>338</v>
      </c>
      <c r="F47" s="160"/>
      <c r="G47" s="108"/>
      <c r="H47" s="161"/>
      <c r="I47" s="108"/>
      <c r="J47" s="161"/>
      <c r="K47" s="26"/>
      <c r="L47" s="27"/>
      <c r="M47" s="161"/>
      <c r="N47" s="10"/>
      <c r="O47" s="10"/>
      <c r="P47" s="10"/>
    </row>
    <row r="48" spans="1:16" ht="89.25" x14ac:dyDescent="0.2">
      <c r="A48" s="31">
        <v>5.0999999999999996</v>
      </c>
      <c r="B48" s="163" t="s">
        <v>339</v>
      </c>
      <c r="C48" s="164" t="s">
        <v>340</v>
      </c>
      <c r="D48" s="105" t="s">
        <v>341</v>
      </c>
      <c r="E48" s="94"/>
      <c r="F48" s="160"/>
      <c r="G48" s="108"/>
      <c r="H48" s="160"/>
      <c r="I48" s="108"/>
      <c r="J48" s="160"/>
      <c r="K48" s="108"/>
      <c r="L48" s="160"/>
      <c r="M48" s="165"/>
      <c r="N48" s="31">
        <f>A48</f>
        <v>5.0999999999999996</v>
      </c>
      <c r="O48" s="32" t="s">
        <v>10</v>
      </c>
      <c r="P48" s="10"/>
    </row>
    <row r="49" spans="1:16" ht="102" x14ac:dyDescent="0.2">
      <c r="A49" s="162" t="s">
        <v>113</v>
      </c>
      <c r="B49" s="166"/>
      <c r="C49" s="164" t="s">
        <v>342</v>
      </c>
      <c r="D49" s="105" t="s">
        <v>343</v>
      </c>
      <c r="E49" s="94"/>
      <c r="F49" s="160"/>
      <c r="G49" s="108"/>
      <c r="H49" s="160"/>
      <c r="I49" s="108"/>
      <c r="J49" s="160"/>
      <c r="K49" s="108"/>
      <c r="L49" s="160"/>
      <c r="M49" s="165"/>
      <c r="N49" s="10"/>
      <c r="O49" s="10"/>
      <c r="P49" s="10"/>
    </row>
    <row r="50" spans="1:16" ht="178.5" x14ac:dyDescent="0.2">
      <c r="A50" s="162" t="s">
        <v>113</v>
      </c>
      <c r="B50" s="166"/>
      <c r="C50" s="164" t="s">
        <v>344</v>
      </c>
      <c r="D50" s="105" t="s">
        <v>345</v>
      </c>
      <c r="E50" s="94"/>
      <c r="F50" s="160"/>
      <c r="G50" s="108"/>
      <c r="H50" s="160"/>
      <c r="I50" s="108"/>
      <c r="J50" s="160"/>
      <c r="K50" s="108"/>
      <c r="L50" s="160"/>
      <c r="M50" s="165"/>
      <c r="N50" s="10"/>
      <c r="O50" s="10"/>
      <c r="P50" s="10"/>
    </row>
    <row r="51" spans="1:16" ht="60" x14ac:dyDescent="0.2">
      <c r="A51" s="167">
        <v>5.2</v>
      </c>
      <c r="B51" s="169" t="s">
        <v>346</v>
      </c>
      <c r="C51" s="164" t="s">
        <v>347</v>
      </c>
      <c r="D51" s="105" t="s">
        <v>348</v>
      </c>
      <c r="E51" s="94"/>
      <c r="F51" s="160"/>
      <c r="G51" s="108"/>
      <c r="H51" s="160"/>
      <c r="I51" s="108"/>
      <c r="J51" s="160"/>
      <c r="K51" s="108"/>
      <c r="L51" s="160"/>
      <c r="M51" s="165"/>
      <c r="N51" s="31">
        <f>A51</f>
        <v>5.2</v>
      </c>
      <c r="O51" s="32" t="s">
        <v>10</v>
      </c>
      <c r="P51" s="10"/>
    </row>
    <row r="52" spans="1:16" ht="114.75" x14ac:dyDescent="0.2">
      <c r="A52" s="168" t="s">
        <v>113</v>
      </c>
      <c r="B52" s="170"/>
      <c r="C52" s="171" t="s">
        <v>349</v>
      </c>
      <c r="D52" s="172" t="s">
        <v>350</v>
      </c>
      <c r="E52" s="173"/>
      <c r="F52" s="160"/>
      <c r="G52" s="108"/>
      <c r="H52" s="160"/>
      <c r="I52" s="108"/>
      <c r="J52" s="160"/>
      <c r="K52" s="108"/>
      <c r="L52" s="160"/>
      <c r="M52" s="165"/>
      <c r="N52" s="10"/>
      <c r="O52" s="10"/>
      <c r="P52" s="10"/>
    </row>
  </sheetData>
  <sheetProtection algorithmName="SHA-512" hashValue="lMzcCvnvtVpXc0tDFKOseN/kejVolrRv3GbYkH+4nFcBPQgpkaJ0/FhM4/ItYjfxOIRk6iF2yDBLzJM5+GJDZQ==" saltValue="X+Vo08RhrBP+WmpRY7my8Q==" spinCount="100000" sheet="1" formatCells="0" formatColumns="0"/>
  <mergeCells count="5">
    <mergeCell ref="C7:M7"/>
    <mergeCell ref="C21:M21"/>
    <mergeCell ref="C36:M36"/>
    <mergeCell ref="C43:L43"/>
    <mergeCell ref="C46:M46"/>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Co_RI">
                <anchor moveWithCells="1" sizeWithCells="1">
                  <from>
                    <xdr:col>15</xdr:col>
                    <xdr:colOff>247650</xdr:colOff>
                    <xdr:row>4</xdr:row>
                    <xdr:rowOff>257175</xdr:rowOff>
                  </from>
                  <to>
                    <xdr:col>15</xdr:col>
                    <xdr:colOff>1809750</xdr:colOff>
                    <xdr:row>4</xdr:row>
                    <xdr:rowOff>666750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Invalid grade" error="Grade should be Pass or Fail." xr:uid="{4AC9689F-A1AC-49BB-8640-EB5AA4027B91}">
          <x14:formula1>
            <xm:f>constants!$H$3:$H$5</xm:f>
          </x14:formula1>
          <xm:sqref>O48 O51</xm:sqref>
        </x14:dataValidation>
        <x14:dataValidation type="list" allowBlank="1" showInputMessage="1" showErrorMessage="1" errorTitle="Invalid grade" error="Grade should be between 1 and 10 (inclusive) with steps of 0.5." xr:uid="{C6888EDC-B5B8-49A2-B61F-84FEC8562F52}">
          <x14:formula1>
            <xm:f>constants!$L$4:$L$22</xm:f>
          </x14:formula1>
          <xm:sqref>O8 O10 O12 O14:O20 O22 O24:O27 O29 O31 O34 O37 O40 O44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CD1F-1527-497E-8C3B-EFB137EA226C}">
  <sheetPr codeName="Sheet3"/>
  <dimension ref="A1:P52"/>
  <sheetViews>
    <sheetView zoomScale="85" zoomScaleNormal="85" workbookViewId="0">
      <selection activeCell="F9" sqref="F9"/>
    </sheetView>
  </sheetViews>
  <sheetFormatPr defaultColWidth="9.28515625" defaultRowHeight="12.75" x14ac:dyDescent="0.2"/>
  <cols>
    <col min="1" max="1" width="6.7109375" customWidth="1"/>
    <col min="2" max="2" width="25.5703125" customWidth="1"/>
    <col min="3" max="3" width="18.5703125" customWidth="1"/>
    <col min="4" max="4" width="25.7109375" customWidth="1"/>
    <col min="5" max="5" width="6.7109375" customWidth="1"/>
    <col min="6" max="6" width="25.7109375" customWidth="1"/>
    <col min="7" max="7" width="6.7109375" customWidth="1"/>
    <col min="8" max="8" width="25.7109375" customWidth="1"/>
    <col min="9" max="9" width="6.7109375" customWidth="1"/>
    <col min="10" max="10" width="25.7109375" customWidth="1"/>
    <col min="11" max="11" width="6.7109375" customWidth="1"/>
    <col min="12" max="12" width="25.7109375" customWidth="1"/>
    <col min="13" max="13" width="13.7109375" customWidth="1"/>
    <col min="14" max="14" width="5.28515625" customWidth="1"/>
    <col min="15" max="15" width="7.42578125" customWidth="1"/>
    <col min="16" max="16" width="30.7109375" customWidth="1"/>
  </cols>
  <sheetData>
    <row r="1" spans="1:16" ht="23.25" x14ac:dyDescent="0.2">
      <c r="A1" s="73"/>
      <c r="B1" s="73"/>
      <c r="C1" s="76"/>
      <c r="D1" s="77"/>
      <c r="E1" s="78"/>
      <c r="F1" s="77"/>
      <c r="G1" s="79" t="s">
        <v>86</v>
      </c>
      <c r="H1" s="77"/>
      <c r="I1" s="78"/>
      <c r="J1" s="77"/>
      <c r="K1" s="80"/>
      <c r="L1" s="81"/>
      <c r="M1" s="81"/>
      <c r="N1" s="22"/>
      <c r="O1" s="22"/>
      <c r="P1" s="33" t="s">
        <v>87</v>
      </c>
    </row>
    <row r="2" spans="1:16" ht="25.5" x14ac:dyDescent="0.2">
      <c r="A2" s="73"/>
      <c r="B2" s="73"/>
      <c r="C2" s="76"/>
      <c r="D2" s="77"/>
      <c r="E2" s="78"/>
      <c r="F2" s="77"/>
      <c r="G2" s="79" t="s">
        <v>88</v>
      </c>
      <c r="H2" s="77"/>
      <c r="I2" s="78"/>
      <c r="J2" s="77"/>
      <c r="K2" s="80"/>
      <c r="L2" s="81"/>
      <c r="M2" s="81"/>
      <c r="N2" s="22"/>
      <c r="O2" s="22"/>
      <c r="P2" s="34" t="s">
        <v>89</v>
      </c>
    </row>
    <row r="3" spans="1:16" ht="25.5" x14ac:dyDescent="0.2">
      <c r="A3" s="74" t="s">
        <v>90</v>
      </c>
      <c r="B3" s="73"/>
      <c r="C3" s="76"/>
      <c r="D3" s="77"/>
      <c r="E3" s="78"/>
      <c r="F3" s="77"/>
      <c r="G3" s="82"/>
      <c r="H3" s="82"/>
      <c r="I3" s="83"/>
      <c r="J3" s="82"/>
      <c r="K3" s="84"/>
      <c r="L3" s="85"/>
      <c r="M3" s="85"/>
      <c r="N3" s="22"/>
      <c r="O3" s="22"/>
      <c r="P3" s="34" t="s">
        <v>91</v>
      </c>
    </row>
    <row r="4" spans="1:16" ht="38.25" x14ac:dyDescent="0.2">
      <c r="A4" s="74" t="s">
        <v>351</v>
      </c>
      <c r="B4" s="73"/>
      <c r="C4" s="76"/>
      <c r="D4" s="77" t="s">
        <v>352</v>
      </c>
      <c r="E4" s="83"/>
      <c r="F4" s="77"/>
      <c r="G4" s="79" t="s">
        <v>94</v>
      </c>
      <c r="H4" s="82"/>
      <c r="I4" s="83"/>
      <c r="J4" s="82"/>
      <c r="K4" s="84"/>
      <c r="L4" s="85"/>
      <c r="M4" s="85"/>
      <c r="N4" s="22"/>
      <c r="O4" s="22"/>
      <c r="P4" s="34" t="s">
        <v>95</v>
      </c>
    </row>
    <row r="5" spans="1:16" ht="69.75" x14ac:dyDescent="0.2">
      <c r="A5" s="75"/>
      <c r="B5" s="86" t="s">
        <v>96</v>
      </c>
      <c r="C5" s="87" t="s">
        <v>97</v>
      </c>
      <c r="D5" s="24" t="s">
        <v>98</v>
      </c>
      <c r="E5" s="23"/>
      <c r="F5" s="88" t="s">
        <v>99</v>
      </c>
      <c r="G5" s="23" t="s">
        <v>100</v>
      </c>
      <c r="H5" s="88" t="s">
        <v>101</v>
      </c>
      <c r="I5" s="23" t="s">
        <v>102</v>
      </c>
      <c r="J5" s="88" t="s">
        <v>103</v>
      </c>
      <c r="K5" s="23" t="s">
        <v>104</v>
      </c>
      <c r="L5" s="88" t="s">
        <v>105</v>
      </c>
      <c r="M5" s="24" t="s">
        <v>106</v>
      </c>
      <c r="N5" s="35" t="s">
        <v>96</v>
      </c>
      <c r="O5" s="35" t="s">
        <v>107</v>
      </c>
      <c r="P5" s="33"/>
    </row>
    <row r="6" spans="1:16" ht="15" x14ac:dyDescent="0.2">
      <c r="A6" s="75"/>
      <c r="B6" s="86"/>
      <c r="C6" s="87"/>
      <c r="D6" s="88" t="s">
        <v>108</v>
      </c>
      <c r="E6" s="25">
        <v>3</v>
      </c>
      <c r="F6" s="88" t="s">
        <v>109</v>
      </c>
      <c r="G6" s="25">
        <v>5</v>
      </c>
      <c r="H6" s="88" t="s">
        <v>110</v>
      </c>
      <c r="I6" s="25">
        <v>7</v>
      </c>
      <c r="J6" s="88" t="s">
        <v>111</v>
      </c>
      <c r="K6" s="25">
        <v>9</v>
      </c>
      <c r="L6" s="88" t="s">
        <v>112</v>
      </c>
      <c r="M6" s="24"/>
      <c r="N6" s="36"/>
      <c r="O6" s="36"/>
      <c r="P6" s="33"/>
    </row>
    <row r="7" spans="1:16" ht="15" x14ac:dyDescent="0.2">
      <c r="A7" s="174" t="s">
        <v>22</v>
      </c>
      <c r="B7" s="89"/>
      <c r="C7" s="213" t="s">
        <v>113</v>
      </c>
      <c r="D7" s="213"/>
      <c r="E7" s="213"/>
      <c r="F7" s="213"/>
      <c r="G7" s="213"/>
      <c r="H7" s="213"/>
      <c r="I7" s="213"/>
      <c r="J7" s="213"/>
      <c r="K7" s="213"/>
      <c r="L7" s="213"/>
      <c r="M7" s="213"/>
      <c r="N7" s="37"/>
      <c r="O7" s="38"/>
    </row>
    <row r="8" spans="1:16" ht="89.25" x14ac:dyDescent="0.2">
      <c r="A8" s="28">
        <v>1.1000000000000001</v>
      </c>
      <c r="B8" s="91" t="s">
        <v>114</v>
      </c>
      <c r="C8" s="92" t="s">
        <v>115</v>
      </c>
      <c r="D8" s="93" t="s">
        <v>116</v>
      </c>
      <c r="E8" s="94"/>
      <c r="F8" s="95" t="s">
        <v>117</v>
      </c>
      <c r="G8" s="94"/>
      <c r="H8" s="95" t="s">
        <v>118</v>
      </c>
      <c r="I8" s="94"/>
      <c r="J8" s="95" t="s">
        <v>119</v>
      </c>
      <c r="K8" s="94"/>
      <c r="L8" s="95" t="s">
        <v>120</v>
      </c>
      <c r="M8" s="95"/>
      <c r="N8" s="28">
        <f>A8</f>
        <v>1.1000000000000001</v>
      </c>
      <c r="O8" s="43"/>
    </row>
    <row r="9" spans="1:16" ht="89.25" x14ac:dyDescent="0.2">
      <c r="A9" s="90" t="s">
        <v>113</v>
      </c>
      <c r="B9" s="96"/>
      <c r="C9" s="92" t="s">
        <v>121</v>
      </c>
      <c r="D9" s="93" t="s">
        <v>122</v>
      </c>
      <c r="E9" s="94"/>
      <c r="F9" s="95" t="s">
        <v>123</v>
      </c>
      <c r="G9" s="94"/>
      <c r="H9" s="95" t="s">
        <v>124</v>
      </c>
      <c r="I9" s="94"/>
      <c r="J9" s="95" t="s">
        <v>125</v>
      </c>
      <c r="K9" s="94"/>
      <c r="L9" s="95" t="s">
        <v>126</v>
      </c>
      <c r="M9" s="95"/>
      <c r="N9" s="39" t="str">
        <f t="shared" ref="N9:N17" si="0">A9</f>
        <v/>
      </c>
      <c r="O9" s="39"/>
    </row>
    <row r="10" spans="1:16" ht="89.25" x14ac:dyDescent="0.2">
      <c r="A10" s="97">
        <v>1.2</v>
      </c>
      <c r="B10" s="99" t="s">
        <v>127</v>
      </c>
      <c r="C10" s="92" t="s">
        <v>128</v>
      </c>
      <c r="D10" s="93" t="s">
        <v>129</v>
      </c>
      <c r="E10" s="94"/>
      <c r="F10" s="95" t="s">
        <v>130</v>
      </c>
      <c r="G10" s="94"/>
      <c r="H10" s="95" t="s">
        <v>353</v>
      </c>
      <c r="I10" s="94"/>
      <c r="J10" s="95" t="s">
        <v>132</v>
      </c>
      <c r="K10" s="94"/>
      <c r="L10" s="95" t="s">
        <v>133</v>
      </c>
      <c r="M10" s="95"/>
      <c r="N10" s="28">
        <f t="shared" si="0"/>
        <v>1.2</v>
      </c>
      <c r="O10" s="43"/>
    </row>
    <row r="11" spans="1:16" ht="165.75" x14ac:dyDescent="0.2">
      <c r="A11" s="98" t="s">
        <v>113</v>
      </c>
      <c r="B11" s="100"/>
      <c r="C11" s="92" t="s">
        <v>134</v>
      </c>
      <c r="D11" s="93" t="s">
        <v>135</v>
      </c>
      <c r="E11" s="94"/>
      <c r="F11" s="95" t="s">
        <v>136</v>
      </c>
      <c r="G11" s="94"/>
      <c r="H11" s="95" t="s">
        <v>137</v>
      </c>
      <c r="I11" s="94"/>
      <c r="J11" s="95" t="s">
        <v>138</v>
      </c>
      <c r="K11" s="94"/>
      <c r="L11" s="95" t="s">
        <v>139</v>
      </c>
      <c r="M11" s="95"/>
      <c r="N11" s="39" t="str">
        <f t="shared" si="0"/>
        <v/>
      </c>
      <c r="O11" s="10"/>
    </row>
    <row r="12" spans="1:16" ht="114.75" x14ac:dyDescent="0.2">
      <c r="A12" s="101">
        <v>1.3</v>
      </c>
      <c r="B12" s="103" t="s">
        <v>140</v>
      </c>
      <c r="C12" s="92" t="s">
        <v>141</v>
      </c>
      <c r="D12" s="93" t="s">
        <v>142</v>
      </c>
      <c r="E12" s="94"/>
      <c r="F12" s="95" t="s">
        <v>143</v>
      </c>
      <c r="G12" s="94"/>
      <c r="H12" s="95" t="s">
        <v>144</v>
      </c>
      <c r="I12" s="94"/>
      <c r="J12" s="95" t="s">
        <v>145</v>
      </c>
      <c r="K12" s="94"/>
      <c r="L12" s="95" t="s">
        <v>146</v>
      </c>
      <c r="M12" s="95"/>
      <c r="N12" s="28">
        <f t="shared" si="0"/>
        <v>1.3</v>
      </c>
      <c r="O12" s="43"/>
    </row>
    <row r="13" spans="1:16" ht="102" x14ac:dyDescent="0.2">
      <c r="A13" s="102" t="s">
        <v>113</v>
      </c>
      <c r="B13" s="104"/>
      <c r="C13" s="92" t="s">
        <v>147</v>
      </c>
      <c r="D13" s="105" t="s">
        <v>148</v>
      </c>
      <c r="E13" s="94"/>
      <c r="F13" s="95" t="s">
        <v>149</v>
      </c>
      <c r="G13" s="94"/>
      <c r="H13" s="95" t="s">
        <v>150</v>
      </c>
      <c r="I13" s="94"/>
      <c r="J13" s="95" t="s">
        <v>151</v>
      </c>
      <c r="K13" s="94"/>
      <c r="L13" s="95" t="s">
        <v>152</v>
      </c>
      <c r="M13" s="95"/>
      <c r="N13" s="39" t="str">
        <f t="shared" si="0"/>
        <v/>
      </c>
      <c r="O13" s="10"/>
    </row>
    <row r="14" spans="1:16" ht="76.5" x14ac:dyDescent="0.2">
      <c r="A14" s="106">
        <v>1.4</v>
      </c>
      <c r="B14" s="107" t="s">
        <v>153</v>
      </c>
      <c r="C14" s="92"/>
      <c r="D14" s="93" t="s">
        <v>154</v>
      </c>
      <c r="E14" s="94"/>
      <c r="F14" s="95" t="s">
        <v>155</v>
      </c>
      <c r="G14" s="94"/>
      <c r="H14" s="95" t="s">
        <v>156</v>
      </c>
      <c r="I14" s="108"/>
      <c r="J14" s="95" t="s">
        <v>157</v>
      </c>
      <c r="K14" s="94"/>
      <c r="L14" s="95" t="s">
        <v>158</v>
      </c>
      <c r="M14" s="95"/>
      <c r="N14" s="28">
        <f t="shared" si="0"/>
        <v>1.4</v>
      </c>
      <c r="O14" s="43"/>
    </row>
    <row r="15" spans="1:16" ht="89.25" x14ac:dyDescent="0.2">
      <c r="A15" s="109">
        <v>1.5</v>
      </c>
      <c r="B15" s="110" t="s">
        <v>159</v>
      </c>
      <c r="C15" s="111"/>
      <c r="D15" s="93" t="s">
        <v>160</v>
      </c>
      <c r="E15" s="94"/>
      <c r="F15" s="95" t="s">
        <v>161</v>
      </c>
      <c r="G15" s="94"/>
      <c r="H15" s="95" t="s">
        <v>162</v>
      </c>
      <c r="I15" s="94"/>
      <c r="J15" s="95" t="s">
        <v>163</v>
      </c>
      <c r="K15" s="94"/>
      <c r="L15" s="95" t="s">
        <v>164</v>
      </c>
      <c r="M15" s="95"/>
      <c r="N15" s="28">
        <f t="shared" si="0"/>
        <v>1.5</v>
      </c>
      <c r="O15" s="43"/>
    </row>
    <row r="16" spans="1:16" ht="127.5" x14ac:dyDescent="0.2">
      <c r="A16" s="112">
        <v>1.6</v>
      </c>
      <c r="B16" s="113" t="s">
        <v>165</v>
      </c>
      <c r="C16" s="111"/>
      <c r="D16" s="93" t="s">
        <v>166</v>
      </c>
      <c r="E16" s="94"/>
      <c r="F16" s="95" t="s">
        <v>167</v>
      </c>
      <c r="G16" s="94"/>
      <c r="H16" s="95" t="s">
        <v>168</v>
      </c>
      <c r="I16" s="94"/>
      <c r="J16" s="95" t="s">
        <v>169</v>
      </c>
      <c r="K16" s="94"/>
      <c r="L16" s="95" t="s">
        <v>170</v>
      </c>
      <c r="M16" s="95"/>
      <c r="N16" s="28">
        <f t="shared" si="0"/>
        <v>1.6</v>
      </c>
      <c r="O16" s="43"/>
    </row>
    <row r="17" spans="1:15" ht="102" x14ac:dyDescent="0.2">
      <c r="A17" s="114">
        <v>1.7</v>
      </c>
      <c r="B17" s="115" t="s">
        <v>171</v>
      </c>
      <c r="C17" s="111"/>
      <c r="D17" s="93" t="s">
        <v>172</v>
      </c>
      <c r="E17" s="94"/>
      <c r="F17" s="95" t="s">
        <v>173</v>
      </c>
      <c r="G17" s="94"/>
      <c r="H17" s="95" t="s">
        <v>174</v>
      </c>
      <c r="I17" s="94"/>
      <c r="J17" s="95" t="s">
        <v>175</v>
      </c>
      <c r="K17" s="94"/>
      <c r="L17" s="95" t="s">
        <v>176</v>
      </c>
      <c r="M17" s="95"/>
      <c r="N17" s="28">
        <f t="shared" si="0"/>
        <v>1.7</v>
      </c>
      <c r="O17" s="43"/>
    </row>
    <row r="18" spans="1:15" ht="165.75" x14ac:dyDescent="0.2">
      <c r="A18" s="116">
        <v>1.8</v>
      </c>
      <c r="B18" s="117" t="s">
        <v>177</v>
      </c>
      <c r="C18" s="111"/>
      <c r="D18" s="93" t="s">
        <v>178</v>
      </c>
      <c r="E18" s="94"/>
      <c r="F18" s="95" t="s">
        <v>179</v>
      </c>
      <c r="G18" s="94"/>
      <c r="H18" s="95" t="s">
        <v>180</v>
      </c>
      <c r="I18" s="94"/>
      <c r="J18" s="95" t="s">
        <v>181</v>
      </c>
      <c r="K18" s="94"/>
      <c r="L18" s="95" t="s">
        <v>182</v>
      </c>
      <c r="M18" s="95"/>
      <c r="N18" s="28">
        <f>A18</f>
        <v>1.8</v>
      </c>
      <c r="O18" s="43"/>
    </row>
    <row r="19" spans="1:15" ht="114.75" x14ac:dyDescent="0.2">
      <c r="A19" s="118">
        <v>1.9</v>
      </c>
      <c r="B19" s="119" t="s">
        <v>183</v>
      </c>
      <c r="C19" s="111"/>
      <c r="D19" s="93" t="s">
        <v>184</v>
      </c>
      <c r="E19" s="94"/>
      <c r="F19" s="95" t="s">
        <v>185</v>
      </c>
      <c r="G19" s="94"/>
      <c r="H19" s="95" t="s">
        <v>186</v>
      </c>
      <c r="I19" s="94"/>
      <c r="J19" s="95" t="s">
        <v>187</v>
      </c>
      <c r="K19" s="94"/>
      <c r="L19" s="95" t="s">
        <v>188</v>
      </c>
      <c r="M19" s="95"/>
      <c r="N19" s="28">
        <f>A19</f>
        <v>1.9</v>
      </c>
      <c r="O19" s="43"/>
    </row>
    <row r="20" spans="1:15" ht="63.75" x14ac:dyDescent="0.2">
      <c r="A20" s="175" t="s">
        <v>189</v>
      </c>
      <c r="B20" s="176" t="s">
        <v>354</v>
      </c>
      <c r="C20" s="111"/>
      <c r="D20" s="105" t="s">
        <v>355</v>
      </c>
      <c r="E20" s="94"/>
      <c r="F20" s="95" t="s">
        <v>356</v>
      </c>
      <c r="G20" s="94"/>
      <c r="H20" s="95" t="s">
        <v>357</v>
      </c>
      <c r="I20" s="94"/>
      <c r="J20" s="95" t="s">
        <v>358</v>
      </c>
      <c r="K20" s="94"/>
      <c r="L20" s="95" t="s">
        <v>359</v>
      </c>
      <c r="M20" s="95"/>
      <c r="N20" s="28" t="str">
        <f>A20</f>
        <v>1.10</v>
      </c>
      <c r="O20" s="43"/>
    </row>
    <row r="21" spans="1:15" ht="15" x14ac:dyDescent="0.2">
      <c r="A21" s="174" t="s">
        <v>360</v>
      </c>
      <c r="B21" s="89"/>
      <c r="C21" s="214" t="s">
        <v>113</v>
      </c>
      <c r="D21" s="214"/>
      <c r="E21" s="214"/>
      <c r="F21" s="214"/>
      <c r="G21" s="214"/>
      <c r="H21" s="214"/>
      <c r="I21" s="214"/>
      <c r="J21" s="214"/>
      <c r="K21" s="214"/>
      <c r="L21" s="214"/>
      <c r="M21" s="214"/>
      <c r="N21" s="57"/>
      <c r="O21" s="57"/>
    </row>
    <row r="22" spans="1:15" ht="114.75" x14ac:dyDescent="0.2">
      <c r="A22" s="122">
        <v>2.1</v>
      </c>
      <c r="B22" s="124" t="s">
        <v>198</v>
      </c>
      <c r="C22" s="125" t="s">
        <v>199</v>
      </c>
      <c r="D22" s="126" t="s">
        <v>361</v>
      </c>
      <c r="E22" s="127"/>
      <c r="F22" s="128" t="s">
        <v>362</v>
      </c>
      <c r="G22" s="127"/>
      <c r="H22" s="128" t="s">
        <v>363</v>
      </c>
      <c r="I22" s="127"/>
      <c r="J22" s="128" t="s">
        <v>364</v>
      </c>
      <c r="K22" s="127"/>
      <c r="L22" s="128" t="s">
        <v>365</v>
      </c>
      <c r="M22" s="128"/>
      <c r="N22" s="40">
        <f t="shared" ref="N22:N27" si="1">A22</f>
        <v>2.1</v>
      </c>
      <c r="O22" s="43"/>
    </row>
    <row r="23" spans="1:15" ht="76.5" x14ac:dyDescent="0.2">
      <c r="A23" s="177"/>
      <c r="B23" s="178"/>
      <c r="C23" s="125" t="s">
        <v>366</v>
      </c>
      <c r="D23" s="130" t="s">
        <v>367</v>
      </c>
      <c r="E23" s="127"/>
      <c r="F23" s="128" t="s">
        <v>368</v>
      </c>
      <c r="G23" s="108"/>
      <c r="H23" s="128" t="s">
        <v>369</v>
      </c>
      <c r="I23" s="127"/>
      <c r="J23" s="128" t="s">
        <v>370</v>
      </c>
      <c r="K23" s="127"/>
      <c r="L23" s="128" t="s">
        <v>371</v>
      </c>
      <c r="M23" s="131"/>
      <c r="N23" s="10"/>
      <c r="O23" s="10"/>
    </row>
    <row r="24" spans="1:15" ht="191.25" x14ac:dyDescent="0.2">
      <c r="A24" s="122">
        <v>2.2000000000000002</v>
      </c>
      <c r="B24" s="124" t="s">
        <v>211</v>
      </c>
      <c r="C24" s="125"/>
      <c r="D24" s="130" t="s">
        <v>372</v>
      </c>
      <c r="E24" s="127"/>
      <c r="F24" s="128" t="s">
        <v>373</v>
      </c>
      <c r="G24" s="108"/>
      <c r="H24" s="95" t="s">
        <v>374</v>
      </c>
      <c r="I24" s="127"/>
      <c r="J24" s="95" t="s">
        <v>375</v>
      </c>
      <c r="K24" s="108"/>
      <c r="L24" s="128" t="s">
        <v>376</v>
      </c>
      <c r="M24" s="131"/>
      <c r="N24" s="40">
        <f t="shared" si="1"/>
        <v>2.2000000000000002</v>
      </c>
      <c r="O24" s="43"/>
    </row>
    <row r="25" spans="1:15" ht="165.75" x14ac:dyDescent="0.2">
      <c r="A25" s="123">
        <v>2.2999999999999998</v>
      </c>
      <c r="B25" s="129" t="s">
        <v>217</v>
      </c>
      <c r="C25" s="133"/>
      <c r="D25" s="130" t="s">
        <v>377</v>
      </c>
      <c r="E25" s="127"/>
      <c r="F25" s="128" t="s">
        <v>378</v>
      </c>
      <c r="G25" s="94"/>
      <c r="H25" s="95" t="s">
        <v>379</v>
      </c>
      <c r="I25" s="127"/>
      <c r="J25" s="95" t="s">
        <v>380</v>
      </c>
      <c r="K25" s="108"/>
      <c r="L25" s="128" t="s">
        <v>381</v>
      </c>
      <c r="M25" s="131"/>
      <c r="N25" s="40">
        <f t="shared" si="1"/>
        <v>2.2999999999999998</v>
      </c>
      <c r="O25" s="43"/>
    </row>
    <row r="26" spans="1:15" ht="140.25" x14ac:dyDescent="0.2">
      <c r="A26" s="123">
        <v>2.4</v>
      </c>
      <c r="B26" s="129" t="s">
        <v>223</v>
      </c>
      <c r="C26" s="133"/>
      <c r="D26" s="130" t="s">
        <v>224</v>
      </c>
      <c r="E26" s="127"/>
      <c r="F26" s="128" t="s">
        <v>382</v>
      </c>
      <c r="G26" s="94"/>
      <c r="H26" s="128" t="s">
        <v>383</v>
      </c>
      <c r="I26" s="127"/>
      <c r="J26" s="128" t="s">
        <v>384</v>
      </c>
      <c r="K26" s="127"/>
      <c r="L26" s="128" t="s">
        <v>385</v>
      </c>
      <c r="M26" s="131"/>
      <c r="N26" s="40">
        <f t="shared" si="1"/>
        <v>2.4</v>
      </c>
      <c r="O26" s="43"/>
    </row>
    <row r="27" spans="1:15" ht="127.5" x14ac:dyDescent="0.2">
      <c r="A27" s="134">
        <v>2.5</v>
      </c>
      <c r="B27" s="136" t="s">
        <v>229</v>
      </c>
      <c r="C27" s="125" t="s">
        <v>386</v>
      </c>
      <c r="D27" s="130" t="s">
        <v>387</v>
      </c>
      <c r="E27" s="127"/>
      <c r="F27" s="128" t="s">
        <v>388</v>
      </c>
      <c r="G27" s="94"/>
      <c r="H27" s="95" t="s">
        <v>389</v>
      </c>
      <c r="I27" s="127"/>
      <c r="J27" s="95" t="s">
        <v>390</v>
      </c>
      <c r="K27" s="108"/>
      <c r="L27" s="128" t="s">
        <v>391</v>
      </c>
      <c r="M27" s="131"/>
      <c r="N27" s="40">
        <f t="shared" si="1"/>
        <v>2.5</v>
      </c>
      <c r="O27" s="43"/>
    </row>
    <row r="28" spans="1:15" ht="165.75" x14ac:dyDescent="0.2">
      <c r="A28" s="135"/>
      <c r="B28" s="137"/>
      <c r="C28" s="125" t="s">
        <v>236</v>
      </c>
      <c r="D28" s="130" t="s">
        <v>237</v>
      </c>
      <c r="E28" s="127"/>
      <c r="F28" s="128" t="s">
        <v>238</v>
      </c>
      <c r="G28" s="127"/>
      <c r="H28" s="128" t="s">
        <v>239</v>
      </c>
      <c r="I28" s="94"/>
      <c r="J28" s="128" t="s">
        <v>240</v>
      </c>
      <c r="K28" s="127"/>
      <c r="L28" s="128" t="s">
        <v>241</v>
      </c>
      <c r="M28" s="131"/>
      <c r="N28" s="41"/>
      <c r="O28" s="39"/>
    </row>
    <row r="29" spans="1:15" ht="140.25" x14ac:dyDescent="0.2">
      <c r="A29" s="138">
        <v>2.6</v>
      </c>
      <c r="B29" s="140" t="s">
        <v>242</v>
      </c>
      <c r="C29" s="125" t="s">
        <v>243</v>
      </c>
      <c r="D29" s="130" t="s">
        <v>392</v>
      </c>
      <c r="E29" s="127"/>
      <c r="F29" s="128" t="s">
        <v>393</v>
      </c>
      <c r="G29" s="108"/>
      <c r="H29" s="95" t="s">
        <v>394</v>
      </c>
      <c r="I29" s="127"/>
      <c r="J29" s="95" t="s">
        <v>395</v>
      </c>
      <c r="K29" s="108"/>
      <c r="L29" s="128" t="s">
        <v>396</v>
      </c>
      <c r="M29" s="131"/>
      <c r="N29" s="40">
        <f>A29</f>
        <v>2.6</v>
      </c>
      <c r="O29" s="43"/>
    </row>
    <row r="30" spans="1:15" ht="76.5" x14ac:dyDescent="0.2">
      <c r="A30" s="139"/>
      <c r="B30" s="141"/>
      <c r="C30" s="125" t="s">
        <v>249</v>
      </c>
      <c r="D30" s="130" t="s">
        <v>250</v>
      </c>
      <c r="E30" s="127"/>
      <c r="F30" s="128" t="s">
        <v>251</v>
      </c>
      <c r="G30" s="127"/>
      <c r="H30" s="128" t="s">
        <v>252</v>
      </c>
      <c r="I30" s="127"/>
      <c r="J30" s="128" t="s">
        <v>253</v>
      </c>
      <c r="K30" s="127"/>
      <c r="L30" s="128" t="s">
        <v>254</v>
      </c>
      <c r="M30" s="131"/>
      <c r="N30" s="39"/>
      <c r="O30" s="39"/>
    </row>
    <row r="31" spans="1:15" ht="191.25" x14ac:dyDescent="0.2">
      <c r="A31" s="142">
        <v>2.7</v>
      </c>
      <c r="B31" s="144" t="s">
        <v>255</v>
      </c>
      <c r="C31" s="125" t="s">
        <v>256</v>
      </c>
      <c r="D31" s="126" t="s">
        <v>257</v>
      </c>
      <c r="E31" s="127"/>
      <c r="F31" s="128" t="s">
        <v>258</v>
      </c>
      <c r="G31" s="127"/>
      <c r="H31" s="128" t="s">
        <v>259</v>
      </c>
      <c r="I31" s="127"/>
      <c r="J31" s="128" t="s">
        <v>260</v>
      </c>
      <c r="K31" s="127"/>
      <c r="L31" s="128" t="s">
        <v>261</v>
      </c>
      <c r="M31" s="131"/>
      <c r="N31" s="40">
        <f>A31</f>
        <v>2.7</v>
      </c>
      <c r="O31" s="43"/>
    </row>
    <row r="32" spans="1:15" ht="114.75" x14ac:dyDescent="0.2">
      <c r="A32" s="143" t="s">
        <v>113</v>
      </c>
      <c r="B32" s="145"/>
      <c r="C32" s="125" t="s">
        <v>262</v>
      </c>
      <c r="D32" s="126" t="s">
        <v>263</v>
      </c>
      <c r="E32" s="127"/>
      <c r="F32" s="128" t="s">
        <v>264</v>
      </c>
      <c r="G32" s="127"/>
      <c r="H32" s="128" t="s">
        <v>265</v>
      </c>
      <c r="I32" s="127"/>
      <c r="J32" s="128" t="s">
        <v>266</v>
      </c>
      <c r="K32" s="127"/>
      <c r="L32" s="128" t="s">
        <v>267</v>
      </c>
      <c r="M32" s="131"/>
      <c r="N32" s="41"/>
      <c r="O32" s="39"/>
    </row>
    <row r="33" spans="1:15" ht="114.75" x14ac:dyDescent="0.2">
      <c r="A33" s="143" t="s">
        <v>113</v>
      </c>
      <c r="B33" s="145"/>
      <c r="C33" s="125" t="s">
        <v>268</v>
      </c>
      <c r="D33" s="130" t="s">
        <v>269</v>
      </c>
      <c r="E33" s="127"/>
      <c r="F33" s="128" t="s">
        <v>270</v>
      </c>
      <c r="G33" s="94"/>
      <c r="H33" s="128" t="s">
        <v>271</v>
      </c>
      <c r="I33" s="127"/>
      <c r="J33" s="128" t="s">
        <v>272</v>
      </c>
      <c r="K33" s="127"/>
      <c r="L33" s="128" t="s">
        <v>273</v>
      </c>
      <c r="M33" s="131"/>
      <c r="N33" s="39" t="str">
        <f>A33</f>
        <v/>
      </c>
      <c r="O33" s="39"/>
    </row>
    <row r="34" spans="1:15" ht="76.5" x14ac:dyDescent="0.2">
      <c r="A34" s="146">
        <v>2.8</v>
      </c>
      <c r="B34" s="148" t="s">
        <v>274</v>
      </c>
      <c r="C34" s="125" t="s">
        <v>275</v>
      </c>
      <c r="D34" s="130" t="s">
        <v>276</v>
      </c>
      <c r="E34" s="127"/>
      <c r="F34" s="128" t="s">
        <v>277</v>
      </c>
      <c r="G34" s="127"/>
      <c r="H34" s="128" t="s">
        <v>278</v>
      </c>
      <c r="I34" s="127"/>
      <c r="J34" s="128" t="s">
        <v>279</v>
      </c>
      <c r="K34" s="127"/>
      <c r="L34" s="128" t="s">
        <v>280</v>
      </c>
      <c r="M34" s="131"/>
      <c r="N34" s="40">
        <f>A34</f>
        <v>2.8</v>
      </c>
      <c r="O34" s="43"/>
    </row>
    <row r="35" spans="1:15" ht="63.75" x14ac:dyDescent="0.2">
      <c r="A35" s="147"/>
      <c r="B35" s="149"/>
      <c r="C35" s="125" t="s">
        <v>281</v>
      </c>
      <c r="D35" s="130" t="s">
        <v>282</v>
      </c>
      <c r="E35" s="127"/>
      <c r="F35" s="128" t="s">
        <v>283</v>
      </c>
      <c r="G35" s="108"/>
      <c r="H35" s="128" t="s">
        <v>284</v>
      </c>
      <c r="I35" s="127"/>
      <c r="J35" s="128" t="s">
        <v>285</v>
      </c>
      <c r="K35" s="127"/>
      <c r="L35" s="128" t="s">
        <v>286</v>
      </c>
      <c r="M35" s="131"/>
      <c r="N35" s="39"/>
      <c r="O35" s="39"/>
    </row>
    <row r="36" spans="1:15" ht="15" x14ac:dyDescent="0.2">
      <c r="A36" s="174" t="s">
        <v>43</v>
      </c>
      <c r="B36" s="89"/>
      <c r="C36" s="213" t="s">
        <v>113</v>
      </c>
      <c r="D36" s="213"/>
      <c r="E36" s="213"/>
      <c r="F36" s="213"/>
      <c r="G36" s="213"/>
      <c r="H36" s="213"/>
      <c r="I36" s="213"/>
      <c r="J36" s="213"/>
      <c r="K36" s="213"/>
      <c r="L36" s="213"/>
      <c r="M36" s="213"/>
      <c r="N36" s="58"/>
      <c r="O36" s="58"/>
    </row>
    <row r="37" spans="1:15" ht="114.75" x14ac:dyDescent="0.2">
      <c r="A37" s="150">
        <v>3.1</v>
      </c>
      <c r="B37" s="29" t="s">
        <v>287</v>
      </c>
      <c r="C37" s="151" t="s">
        <v>223</v>
      </c>
      <c r="D37" s="130" t="s">
        <v>288</v>
      </c>
      <c r="E37" s="127"/>
      <c r="F37" s="128" t="s">
        <v>397</v>
      </c>
      <c r="G37" s="94"/>
      <c r="H37" s="128" t="s">
        <v>398</v>
      </c>
      <c r="I37" s="127"/>
      <c r="J37" s="128" t="s">
        <v>399</v>
      </c>
      <c r="K37" s="127"/>
      <c r="L37" s="128" t="s">
        <v>400</v>
      </c>
      <c r="M37" s="152"/>
      <c r="N37" s="29">
        <f>A37</f>
        <v>3.1</v>
      </c>
      <c r="O37" s="43"/>
    </row>
    <row r="38" spans="1:15" ht="89.25" x14ac:dyDescent="0.2">
      <c r="A38" s="72"/>
      <c r="B38" s="72"/>
      <c r="C38" s="151" t="s">
        <v>242</v>
      </c>
      <c r="D38" s="130" t="s">
        <v>293</v>
      </c>
      <c r="E38" s="127"/>
      <c r="F38" s="128" t="s">
        <v>401</v>
      </c>
      <c r="G38" s="94"/>
      <c r="H38" s="95" t="s">
        <v>402</v>
      </c>
      <c r="I38" s="127"/>
      <c r="J38" s="95" t="s">
        <v>403</v>
      </c>
      <c r="K38" s="108"/>
      <c r="L38" s="128" t="s">
        <v>404</v>
      </c>
      <c r="M38" s="131"/>
      <c r="N38" s="10">
        <f>A38</f>
        <v>0</v>
      </c>
      <c r="O38" s="10"/>
    </row>
    <row r="39" spans="1:15" ht="127.5" x14ac:dyDescent="0.2">
      <c r="A39" s="72"/>
      <c r="B39" s="72"/>
      <c r="C39" s="151" t="s">
        <v>298</v>
      </c>
      <c r="D39" s="130" t="s">
        <v>299</v>
      </c>
      <c r="E39" s="127"/>
      <c r="F39" s="128" t="s">
        <v>300</v>
      </c>
      <c r="G39" s="94"/>
      <c r="H39" s="128" t="s">
        <v>301</v>
      </c>
      <c r="I39" s="127"/>
      <c r="J39" s="128" t="s">
        <v>302</v>
      </c>
      <c r="K39" s="127"/>
      <c r="L39" s="128" t="s">
        <v>303</v>
      </c>
      <c r="M39" s="131"/>
      <c r="N39" s="10"/>
      <c r="O39" s="10"/>
    </row>
    <row r="40" spans="1:15" ht="63.75" x14ac:dyDescent="0.2">
      <c r="A40" s="150">
        <v>3.2</v>
      </c>
      <c r="B40" s="154" t="s">
        <v>304</v>
      </c>
      <c r="C40" s="151" t="s">
        <v>305</v>
      </c>
      <c r="D40" s="130" t="s">
        <v>306</v>
      </c>
      <c r="E40" s="127"/>
      <c r="F40" s="128" t="s">
        <v>307</v>
      </c>
      <c r="G40" s="94"/>
      <c r="H40" s="128" t="s">
        <v>308</v>
      </c>
      <c r="I40" s="127"/>
      <c r="J40" s="128" t="s">
        <v>309</v>
      </c>
      <c r="K40" s="127"/>
      <c r="L40" s="128" t="s">
        <v>310</v>
      </c>
      <c r="M40" s="131"/>
      <c r="N40" s="29">
        <f>A40</f>
        <v>3.2</v>
      </c>
      <c r="O40" s="43"/>
    </row>
    <row r="41" spans="1:15" ht="102" x14ac:dyDescent="0.2">
      <c r="A41" s="72"/>
      <c r="B41" s="154"/>
      <c r="C41" s="151" t="s">
        <v>311</v>
      </c>
      <c r="D41" s="130" t="s">
        <v>312</v>
      </c>
      <c r="E41" s="127"/>
      <c r="F41" s="128" t="s">
        <v>313</v>
      </c>
      <c r="G41" s="94"/>
      <c r="H41" s="128" t="s">
        <v>314</v>
      </c>
      <c r="I41" s="127"/>
      <c r="J41" s="128" t="s">
        <v>315</v>
      </c>
      <c r="K41" s="127"/>
      <c r="L41" s="128" t="s">
        <v>316</v>
      </c>
      <c r="M41" s="131"/>
      <c r="N41" s="10"/>
      <c r="O41" s="10"/>
    </row>
    <row r="42" spans="1:15" ht="102" x14ac:dyDescent="0.2">
      <c r="A42" s="153" t="s">
        <v>113</v>
      </c>
      <c r="B42" s="154"/>
      <c r="C42" s="151" t="s">
        <v>317</v>
      </c>
      <c r="D42" s="130" t="s">
        <v>318</v>
      </c>
      <c r="E42" s="127"/>
      <c r="F42" s="128" t="s">
        <v>319</v>
      </c>
      <c r="G42" s="94"/>
      <c r="H42" s="128" t="s">
        <v>320</v>
      </c>
      <c r="I42" s="127"/>
      <c r="J42" s="128" t="s">
        <v>321</v>
      </c>
      <c r="K42" s="127"/>
      <c r="L42" s="128" t="s">
        <v>322</v>
      </c>
      <c r="M42" s="131"/>
      <c r="N42" s="10"/>
      <c r="O42" s="10"/>
    </row>
    <row r="43" spans="1:15" ht="15" x14ac:dyDescent="0.2">
      <c r="A43" s="174" t="s">
        <v>323</v>
      </c>
      <c r="B43" s="89"/>
      <c r="C43" s="215" t="s">
        <v>113</v>
      </c>
      <c r="D43" s="215"/>
      <c r="E43" s="215"/>
      <c r="F43" s="215"/>
      <c r="G43" s="215"/>
      <c r="H43" s="215"/>
      <c r="I43" s="215"/>
      <c r="J43" s="215"/>
      <c r="K43" s="215"/>
      <c r="L43" s="215"/>
      <c r="M43" s="155"/>
      <c r="N43" s="58"/>
      <c r="O43" s="58"/>
    </row>
    <row r="44" spans="1:15" ht="63.75" x14ac:dyDescent="0.2">
      <c r="A44" s="156">
        <v>4.0999999999999996</v>
      </c>
      <c r="B44" s="30" t="s">
        <v>324</v>
      </c>
      <c r="C44" s="158" t="s">
        <v>325</v>
      </c>
      <c r="D44" s="130" t="s">
        <v>326</v>
      </c>
      <c r="E44" s="127"/>
      <c r="F44" s="128" t="s">
        <v>327</v>
      </c>
      <c r="G44" s="94"/>
      <c r="H44" s="128" t="s">
        <v>405</v>
      </c>
      <c r="I44" s="127"/>
      <c r="J44" s="128" t="s">
        <v>406</v>
      </c>
      <c r="K44" s="127"/>
      <c r="L44" s="128" t="s">
        <v>407</v>
      </c>
      <c r="M44" s="131"/>
      <c r="N44" s="30">
        <f>A44</f>
        <v>4.0999999999999996</v>
      </c>
      <c r="O44" s="43"/>
    </row>
    <row r="45" spans="1:15" ht="89.25" x14ac:dyDescent="0.2">
      <c r="A45" s="156" t="s">
        <v>113</v>
      </c>
      <c r="B45" s="30"/>
      <c r="C45" s="158" t="s">
        <v>331</v>
      </c>
      <c r="D45" s="130" t="s">
        <v>332</v>
      </c>
      <c r="E45" s="127"/>
      <c r="F45" s="128" t="s">
        <v>408</v>
      </c>
      <c r="G45" s="94"/>
      <c r="H45" s="128" t="s">
        <v>334</v>
      </c>
      <c r="I45" s="127"/>
      <c r="J45" s="128" t="s">
        <v>335</v>
      </c>
      <c r="K45" s="127"/>
      <c r="L45" s="128" t="s">
        <v>336</v>
      </c>
      <c r="M45" s="131"/>
      <c r="N45" s="10"/>
      <c r="O45" s="10"/>
    </row>
    <row r="46" spans="1:15" ht="15" x14ac:dyDescent="0.2">
      <c r="A46" s="174" t="s">
        <v>49</v>
      </c>
      <c r="B46" s="89"/>
      <c r="C46" s="213" t="s">
        <v>113</v>
      </c>
      <c r="D46" s="213"/>
      <c r="E46" s="213"/>
      <c r="F46" s="213"/>
      <c r="G46" s="213"/>
      <c r="H46" s="213"/>
      <c r="I46" s="213"/>
      <c r="J46" s="213"/>
      <c r="K46" s="213"/>
      <c r="L46" s="213"/>
      <c r="M46" s="213"/>
      <c r="N46" s="10"/>
      <c r="O46" s="10"/>
    </row>
    <row r="47" spans="1:15" ht="15" x14ac:dyDescent="0.2">
      <c r="A47" s="157"/>
      <c r="B47" s="159"/>
      <c r="C47" s="24"/>
      <c r="D47" s="24" t="s">
        <v>337</v>
      </c>
      <c r="E47" s="25" t="s">
        <v>338</v>
      </c>
      <c r="F47" s="160"/>
      <c r="G47" s="108"/>
      <c r="H47" s="161"/>
      <c r="I47" s="108"/>
      <c r="J47" s="161"/>
      <c r="K47" s="26"/>
      <c r="L47" s="27"/>
      <c r="M47" s="161"/>
      <c r="N47" s="10"/>
      <c r="O47" s="10"/>
    </row>
    <row r="48" spans="1:15" ht="76.5" x14ac:dyDescent="0.2">
      <c r="A48" s="31">
        <v>5.0999999999999996</v>
      </c>
      <c r="B48" s="163" t="s">
        <v>339</v>
      </c>
      <c r="C48" s="164" t="s">
        <v>409</v>
      </c>
      <c r="D48" s="105" t="s">
        <v>410</v>
      </c>
      <c r="E48" s="94"/>
      <c r="F48" s="160"/>
      <c r="G48" s="108"/>
      <c r="H48" s="160"/>
      <c r="I48" s="108"/>
      <c r="J48" s="160"/>
      <c r="K48" s="108"/>
      <c r="L48" s="160"/>
      <c r="M48" s="165"/>
      <c r="N48" s="31">
        <f>A48</f>
        <v>5.0999999999999996</v>
      </c>
      <c r="O48" s="32" t="s">
        <v>10</v>
      </c>
    </row>
    <row r="49" spans="1:15" ht="102" x14ac:dyDescent="0.2">
      <c r="A49" s="162" t="s">
        <v>113</v>
      </c>
      <c r="B49" s="166"/>
      <c r="C49" s="164" t="s">
        <v>342</v>
      </c>
      <c r="D49" s="105" t="s">
        <v>343</v>
      </c>
      <c r="E49" s="94"/>
      <c r="F49" s="160"/>
      <c r="G49" s="108"/>
      <c r="H49" s="160"/>
      <c r="I49" s="108"/>
      <c r="J49" s="160"/>
      <c r="K49" s="108"/>
      <c r="L49" s="160"/>
      <c r="M49" s="165"/>
      <c r="N49" s="10"/>
      <c r="O49" s="10"/>
    </row>
    <row r="50" spans="1:15" ht="178.5" x14ac:dyDescent="0.2">
      <c r="A50" s="162" t="s">
        <v>113</v>
      </c>
      <c r="B50" s="166"/>
      <c r="C50" s="164" t="s">
        <v>411</v>
      </c>
      <c r="D50" s="105" t="s">
        <v>345</v>
      </c>
      <c r="E50" s="94"/>
      <c r="F50" s="160"/>
      <c r="G50" s="108"/>
      <c r="H50" s="160"/>
      <c r="I50" s="108"/>
      <c r="J50" s="160"/>
      <c r="K50" s="108"/>
      <c r="L50" s="160"/>
      <c r="M50" s="165"/>
      <c r="N50" s="10"/>
      <c r="O50" s="10"/>
    </row>
    <row r="51" spans="1:15" ht="60" x14ac:dyDescent="0.2">
      <c r="A51" s="167">
        <v>5.2</v>
      </c>
      <c r="B51" s="169" t="s">
        <v>346</v>
      </c>
      <c r="C51" s="164" t="s">
        <v>347</v>
      </c>
      <c r="D51" s="105" t="s">
        <v>348</v>
      </c>
      <c r="E51" s="94"/>
      <c r="F51" s="160"/>
      <c r="G51" s="108"/>
      <c r="H51" s="160"/>
      <c r="I51" s="108"/>
      <c r="J51" s="160"/>
      <c r="K51" s="108"/>
      <c r="L51" s="160"/>
      <c r="M51" s="165"/>
      <c r="N51" s="31">
        <f>A51</f>
        <v>5.2</v>
      </c>
      <c r="O51" s="32" t="s">
        <v>10</v>
      </c>
    </row>
    <row r="52" spans="1:15" ht="102" x14ac:dyDescent="0.2">
      <c r="A52" s="168" t="s">
        <v>113</v>
      </c>
      <c r="B52" s="170"/>
      <c r="C52" s="171" t="s">
        <v>349</v>
      </c>
      <c r="D52" s="172" t="s">
        <v>412</v>
      </c>
      <c r="E52" s="173"/>
      <c r="F52" s="160"/>
      <c r="G52" s="108"/>
      <c r="H52" s="160"/>
      <c r="I52" s="108"/>
      <c r="J52" s="160"/>
      <c r="K52" s="108"/>
      <c r="L52" s="160"/>
      <c r="M52" s="165"/>
      <c r="N52" s="10"/>
      <c r="O52" s="10"/>
    </row>
  </sheetData>
  <sheetProtection algorithmName="SHA-512" hashValue="xdLAaHrVg8dqiUYa4IumTcecgAFALLDypRPHMCbLJLzTcXw/c0QGI/oo3H3jXtiS6bzeR9rulwHj1mNko9X9Fw==" saltValue="ecEZiMZ0YiYX6fp6d1dBbA==" spinCount="100000" sheet="1" formatCells="0" formatColumns="0"/>
  <mergeCells count="5">
    <mergeCell ref="C7:M7"/>
    <mergeCell ref="C21:M21"/>
    <mergeCell ref="C36:M36"/>
    <mergeCell ref="C43:L43"/>
    <mergeCell ref="C46:M46"/>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Co_PI">
                <anchor moveWithCells="1" sizeWithCells="1">
                  <from>
                    <xdr:col>15</xdr:col>
                    <xdr:colOff>247650</xdr:colOff>
                    <xdr:row>4</xdr:row>
                    <xdr:rowOff>257175</xdr:rowOff>
                  </from>
                  <to>
                    <xdr:col>15</xdr:col>
                    <xdr:colOff>1809750</xdr:colOff>
                    <xdr:row>4</xdr:row>
                    <xdr:rowOff>666750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Invalid grade" error="Grade should be between 1 and 10 (inclusive) with steps of 0.5." xr:uid="{7DF9CA5D-3070-4B7B-AF26-0E798279CC52}">
          <x14:formula1>
            <xm:f>constants!$L$4:$L$22</xm:f>
          </x14:formula1>
          <xm:sqref>O8 O10 O12 O14:O20 O22 O24:O27 O29 O31 O34 O37 O40 O44</xm:sqref>
        </x14:dataValidation>
        <x14:dataValidation type="list" allowBlank="1" showInputMessage="1" showErrorMessage="1" errorTitle="Invalid grade" error="Grade should be Pass or Fail." xr:uid="{6A30CFE6-D79C-4333-AF70-570D4DCE7250}">
          <x14:formula1>
            <xm:f>constants!$H$3:$H$5</xm:f>
          </x14:formula1>
          <xm:sqref>O48 O51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82D84-0E18-4EFC-8941-E53C785A4736}">
  <sheetPr codeName="Sheet4"/>
  <dimension ref="A1:P247"/>
  <sheetViews>
    <sheetView workbookViewId="0">
      <selection activeCell="D115" sqref="D1:D115"/>
    </sheetView>
  </sheetViews>
  <sheetFormatPr defaultRowHeight="12.75" x14ac:dyDescent="0.2"/>
  <cols>
    <col min="2" max="2" width="17.7109375" customWidth="1"/>
  </cols>
  <sheetData>
    <row r="1" spans="1:16" x14ac:dyDescent="0.2">
      <c r="A1" t="s">
        <v>413</v>
      </c>
      <c r="B1">
        <v>4</v>
      </c>
      <c r="D1" s="7" t="s">
        <v>414</v>
      </c>
      <c r="F1" s="7" t="s">
        <v>415</v>
      </c>
      <c r="H1" t="s">
        <v>50</v>
      </c>
      <c r="J1" t="s">
        <v>416</v>
      </c>
      <c r="L1" t="s">
        <v>417</v>
      </c>
      <c r="N1" t="s">
        <v>418</v>
      </c>
      <c r="P1" t="s">
        <v>419</v>
      </c>
    </row>
    <row r="2" spans="1:16" x14ac:dyDescent="0.2">
      <c r="A2" s="7" t="s">
        <v>420</v>
      </c>
      <c r="D2" s="7" t="s">
        <v>10</v>
      </c>
      <c r="F2" s="7"/>
    </row>
    <row r="3" spans="1:16" x14ac:dyDescent="0.2">
      <c r="A3" t="s">
        <v>421</v>
      </c>
      <c r="D3" t="s">
        <v>422</v>
      </c>
      <c r="F3" s="8">
        <v>1</v>
      </c>
      <c r="H3" t="s">
        <v>10</v>
      </c>
      <c r="J3">
        <v>24</v>
      </c>
      <c r="N3" t="s">
        <v>10</v>
      </c>
    </row>
    <row r="4" spans="1:16" x14ac:dyDescent="0.2">
      <c r="A4" t="s">
        <v>423</v>
      </c>
      <c r="D4" t="s">
        <v>424</v>
      </c>
      <c r="F4" s="8">
        <v>0.95</v>
      </c>
      <c r="H4" t="s">
        <v>337</v>
      </c>
      <c r="J4">
        <v>27</v>
      </c>
      <c r="L4">
        <v>1</v>
      </c>
      <c r="N4" t="s">
        <v>425</v>
      </c>
    </row>
    <row r="5" spans="1:16" x14ac:dyDescent="0.2">
      <c r="A5" t="s">
        <v>426</v>
      </c>
      <c r="D5" t="s">
        <v>427</v>
      </c>
      <c r="F5" s="8">
        <v>0.9</v>
      </c>
      <c r="H5" t="s">
        <v>338</v>
      </c>
      <c r="J5">
        <v>30</v>
      </c>
      <c r="L5">
        <v>1.5</v>
      </c>
      <c r="N5" t="s">
        <v>428</v>
      </c>
    </row>
    <row r="6" spans="1:16" x14ac:dyDescent="0.2">
      <c r="A6" t="s">
        <v>429</v>
      </c>
      <c r="D6" t="s">
        <v>430</v>
      </c>
      <c r="F6" s="8">
        <v>0.85</v>
      </c>
      <c r="J6">
        <v>33</v>
      </c>
      <c r="L6">
        <v>2</v>
      </c>
      <c r="N6" t="s">
        <v>431</v>
      </c>
    </row>
    <row r="7" spans="1:16" x14ac:dyDescent="0.2">
      <c r="A7" t="s">
        <v>432</v>
      </c>
      <c r="D7" t="s">
        <v>433</v>
      </c>
      <c r="F7" s="8">
        <v>0.8</v>
      </c>
      <c r="J7">
        <v>36</v>
      </c>
      <c r="L7">
        <v>2.5</v>
      </c>
    </row>
    <row r="8" spans="1:16" x14ac:dyDescent="0.2">
      <c r="A8" t="s">
        <v>434</v>
      </c>
      <c r="D8" t="s">
        <v>435</v>
      </c>
      <c r="F8" s="8">
        <v>0.75</v>
      </c>
      <c r="J8">
        <v>39</v>
      </c>
      <c r="L8">
        <v>3</v>
      </c>
    </row>
    <row r="9" spans="1:16" x14ac:dyDescent="0.2">
      <c r="A9" t="s">
        <v>436</v>
      </c>
      <c r="D9" t="s">
        <v>437</v>
      </c>
      <c r="F9" s="8">
        <v>0.7</v>
      </c>
      <c r="L9">
        <v>3.5</v>
      </c>
    </row>
    <row r="10" spans="1:16" x14ac:dyDescent="0.2">
      <c r="A10" t="s">
        <v>438</v>
      </c>
      <c r="D10" t="s">
        <v>439</v>
      </c>
      <c r="F10" s="8">
        <v>0.65</v>
      </c>
      <c r="L10">
        <v>4</v>
      </c>
    </row>
    <row r="11" spans="1:16" x14ac:dyDescent="0.2">
      <c r="A11" t="s">
        <v>440</v>
      </c>
      <c r="D11" t="s">
        <v>441</v>
      </c>
      <c r="F11" s="8">
        <v>0.6</v>
      </c>
      <c r="L11">
        <v>4.5</v>
      </c>
    </row>
    <row r="12" spans="1:16" x14ac:dyDescent="0.2">
      <c r="A12" t="s">
        <v>442</v>
      </c>
      <c r="D12" t="s">
        <v>443</v>
      </c>
      <c r="F12" s="8">
        <v>0.55000000000000004</v>
      </c>
      <c r="L12">
        <v>5</v>
      </c>
    </row>
    <row r="13" spans="1:16" x14ac:dyDescent="0.2">
      <c r="A13" t="s">
        <v>444</v>
      </c>
      <c r="D13" t="s">
        <v>445</v>
      </c>
      <c r="F13" s="8">
        <v>0.5</v>
      </c>
      <c r="L13">
        <v>5.5</v>
      </c>
    </row>
    <row r="14" spans="1:16" x14ac:dyDescent="0.2">
      <c r="A14" t="s">
        <v>446</v>
      </c>
      <c r="D14" t="s">
        <v>447</v>
      </c>
      <c r="F14" s="8">
        <v>0.45</v>
      </c>
      <c r="L14">
        <v>6</v>
      </c>
    </row>
    <row r="15" spans="1:16" x14ac:dyDescent="0.2">
      <c r="A15" t="s">
        <v>448</v>
      </c>
      <c r="D15" t="s">
        <v>449</v>
      </c>
      <c r="F15" s="8">
        <v>0.4</v>
      </c>
      <c r="L15">
        <v>6.5</v>
      </c>
    </row>
    <row r="16" spans="1:16" x14ac:dyDescent="0.2">
      <c r="A16" t="s">
        <v>450</v>
      </c>
      <c r="D16" t="s">
        <v>451</v>
      </c>
      <c r="F16" s="8">
        <v>0.35</v>
      </c>
      <c r="L16">
        <v>7</v>
      </c>
    </row>
    <row r="17" spans="1:12" x14ac:dyDescent="0.2">
      <c r="A17" t="s">
        <v>452</v>
      </c>
      <c r="D17" t="s">
        <v>453</v>
      </c>
      <c r="F17" s="8">
        <v>0.3</v>
      </c>
      <c r="L17">
        <v>7.5</v>
      </c>
    </row>
    <row r="18" spans="1:12" x14ac:dyDescent="0.2">
      <c r="A18" t="s">
        <v>454</v>
      </c>
      <c r="D18" t="s">
        <v>455</v>
      </c>
      <c r="F18" s="8">
        <v>0.25</v>
      </c>
      <c r="L18">
        <v>8</v>
      </c>
    </row>
    <row r="19" spans="1:12" x14ac:dyDescent="0.2">
      <c r="A19" t="s">
        <v>456</v>
      </c>
      <c r="D19" t="s">
        <v>457</v>
      </c>
      <c r="F19" s="8">
        <v>0.2</v>
      </c>
      <c r="L19">
        <v>8.5</v>
      </c>
    </row>
    <row r="20" spans="1:12" x14ac:dyDescent="0.2">
      <c r="A20" t="s">
        <v>458</v>
      </c>
      <c r="D20" t="s">
        <v>459</v>
      </c>
      <c r="F20" s="8">
        <v>0.15</v>
      </c>
      <c r="L20">
        <v>9</v>
      </c>
    </row>
    <row r="21" spans="1:12" x14ac:dyDescent="0.2">
      <c r="A21" t="s">
        <v>460</v>
      </c>
      <c r="D21" t="s">
        <v>461</v>
      </c>
      <c r="F21" s="8">
        <v>0.1</v>
      </c>
      <c r="L21">
        <v>9.5</v>
      </c>
    </row>
    <row r="22" spans="1:12" x14ac:dyDescent="0.2">
      <c r="A22" t="s">
        <v>462</v>
      </c>
      <c r="D22" t="s">
        <v>463</v>
      </c>
      <c r="F22" s="8">
        <v>0.05</v>
      </c>
      <c r="L22">
        <v>10</v>
      </c>
    </row>
    <row r="23" spans="1:12" x14ac:dyDescent="0.2">
      <c r="A23" t="s">
        <v>464</v>
      </c>
      <c r="D23" t="s">
        <v>465</v>
      </c>
      <c r="F23" s="8">
        <v>0</v>
      </c>
      <c r="H23" s="8"/>
    </row>
    <row r="24" spans="1:12" x14ac:dyDescent="0.2">
      <c r="A24" t="s">
        <v>466</v>
      </c>
      <c r="D24" t="s">
        <v>467</v>
      </c>
    </row>
    <row r="25" spans="1:12" x14ac:dyDescent="0.2">
      <c r="A25" t="s">
        <v>468</v>
      </c>
      <c r="D25" t="s">
        <v>469</v>
      </c>
    </row>
    <row r="26" spans="1:12" x14ac:dyDescent="0.2">
      <c r="A26" t="s">
        <v>470</v>
      </c>
      <c r="D26" t="s">
        <v>471</v>
      </c>
    </row>
    <row r="27" spans="1:12" x14ac:dyDescent="0.2">
      <c r="A27" t="s">
        <v>472</v>
      </c>
      <c r="D27" t="s">
        <v>473</v>
      </c>
    </row>
    <row r="28" spans="1:12" x14ac:dyDescent="0.2">
      <c r="A28" t="s">
        <v>474</v>
      </c>
      <c r="D28" t="s">
        <v>475</v>
      </c>
    </row>
    <row r="29" spans="1:12" x14ac:dyDescent="0.2">
      <c r="A29" t="s">
        <v>476</v>
      </c>
      <c r="D29" t="s">
        <v>477</v>
      </c>
    </row>
    <row r="30" spans="1:12" x14ac:dyDescent="0.2">
      <c r="A30" t="s">
        <v>478</v>
      </c>
      <c r="D30" t="s">
        <v>479</v>
      </c>
    </row>
    <row r="31" spans="1:12" x14ac:dyDescent="0.2">
      <c r="A31" t="s">
        <v>480</v>
      </c>
      <c r="D31" t="s">
        <v>481</v>
      </c>
    </row>
    <row r="32" spans="1:12" x14ac:dyDescent="0.2">
      <c r="A32" t="s">
        <v>482</v>
      </c>
      <c r="D32" t="s">
        <v>483</v>
      </c>
    </row>
    <row r="33" spans="1:4" x14ac:dyDescent="0.2">
      <c r="A33" t="s">
        <v>484</v>
      </c>
      <c r="D33" t="s">
        <v>485</v>
      </c>
    </row>
    <row r="34" spans="1:4" x14ac:dyDescent="0.2">
      <c r="A34" t="s">
        <v>486</v>
      </c>
      <c r="D34" t="s">
        <v>487</v>
      </c>
    </row>
    <row r="35" spans="1:4" x14ac:dyDescent="0.2">
      <c r="A35" t="s">
        <v>488</v>
      </c>
      <c r="D35" t="s">
        <v>489</v>
      </c>
    </row>
    <row r="36" spans="1:4" x14ac:dyDescent="0.2">
      <c r="A36" t="s">
        <v>490</v>
      </c>
      <c r="D36" t="s">
        <v>491</v>
      </c>
    </row>
    <row r="37" spans="1:4" x14ac:dyDescent="0.2">
      <c r="A37" t="s">
        <v>492</v>
      </c>
      <c r="D37" t="s">
        <v>493</v>
      </c>
    </row>
    <row r="38" spans="1:4" x14ac:dyDescent="0.2">
      <c r="A38" t="s">
        <v>494</v>
      </c>
      <c r="D38" t="s">
        <v>495</v>
      </c>
    </row>
    <row r="39" spans="1:4" x14ac:dyDescent="0.2">
      <c r="A39" t="s">
        <v>496</v>
      </c>
      <c r="D39" t="s">
        <v>497</v>
      </c>
    </row>
    <row r="40" spans="1:4" x14ac:dyDescent="0.2">
      <c r="A40" t="s">
        <v>498</v>
      </c>
      <c r="D40" t="s">
        <v>499</v>
      </c>
    </row>
    <row r="41" spans="1:4" x14ac:dyDescent="0.2">
      <c r="A41" t="s">
        <v>500</v>
      </c>
      <c r="D41" t="s">
        <v>501</v>
      </c>
    </row>
    <row r="42" spans="1:4" x14ac:dyDescent="0.2">
      <c r="A42" t="s">
        <v>502</v>
      </c>
      <c r="D42" t="s">
        <v>503</v>
      </c>
    </row>
    <row r="43" spans="1:4" x14ac:dyDescent="0.2">
      <c r="A43" t="s">
        <v>504</v>
      </c>
      <c r="D43" t="s">
        <v>505</v>
      </c>
    </row>
    <row r="44" spans="1:4" x14ac:dyDescent="0.2">
      <c r="A44" t="s">
        <v>506</v>
      </c>
      <c r="D44" t="s">
        <v>507</v>
      </c>
    </row>
    <row r="45" spans="1:4" x14ac:dyDescent="0.2">
      <c r="A45" t="s">
        <v>508</v>
      </c>
      <c r="D45" t="s">
        <v>509</v>
      </c>
    </row>
    <row r="46" spans="1:4" x14ac:dyDescent="0.2">
      <c r="A46" t="s">
        <v>510</v>
      </c>
      <c r="D46" t="s">
        <v>511</v>
      </c>
    </row>
    <row r="47" spans="1:4" x14ac:dyDescent="0.2">
      <c r="A47" t="s">
        <v>512</v>
      </c>
      <c r="D47" t="s">
        <v>513</v>
      </c>
    </row>
    <row r="48" spans="1:4" x14ac:dyDescent="0.2">
      <c r="A48" t="s">
        <v>514</v>
      </c>
      <c r="D48" t="s">
        <v>515</v>
      </c>
    </row>
    <row r="49" spans="1:4" x14ac:dyDescent="0.2">
      <c r="A49" t="s">
        <v>516</v>
      </c>
      <c r="D49" t="s">
        <v>517</v>
      </c>
    </row>
    <row r="50" spans="1:4" x14ac:dyDescent="0.2">
      <c r="A50" t="s">
        <v>518</v>
      </c>
      <c r="D50" t="s">
        <v>519</v>
      </c>
    </row>
    <row r="51" spans="1:4" x14ac:dyDescent="0.2">
      <c r="A51" t="s">
        <v>520</v>
      </c>
      <c r="D51" t="s">
        <v>521</v>
      </c>
    </row>
    <row r="52" spans="1:4" x14ac:dyDescent="0.2">
      <c r="A52" t="s">
        <v>522</v>
      </c>
      <c r="D52" t="s">
        <v>523</v>
      </c>
    </row>
    <row r="53" spans="1:4" x14ac:dyDescent="0.2">
      <c r="A53" t="s">
        <v>524</v>
      </c>
      <c r="D53" t="s">
        <v>525</v>
      </c>
    </row>
    <row r="54" spans="1:4" x14ac:dyDescent="0.2">
      <c r="A54" t="s">
        <v>526</v>
      </c>
      <c r="D54" t="s">
        <v>527</v>
      </c>
    </row>
    <row r="55" spans="1:4" x14ac:dyDescent="0.2">
      <c r="A55" t="s">
        <v>528</v>
      </c>
      <c r="D55" t="s">
        <v>529</v>
      </c>
    </row>
    <row r="56" spans="1:4" x14ac:dyDescent="0.2">
      <c r="A56" t="s">
        <v>530</v>
      </c>
      <c r="D56" t="s">
        <v>531</v>
      </c>
    </row>
    <row r="57" spans="1:4" x14ac:dyDescent="0.2">
      <c r="A57" t="s">
        <v>532</v>
      </c>
      <c r="D57" t="s">
        <v>533</v>
      </c>
    </row>
    <row r="58" spans="1:4" x14ac:dyDescent="0.2">
      <c r="A58" t="s">
        <v>534</v>
      </c>
      <c r="D58" t="s">
        <v>535</v>
      </c>
    </row>
    <row r="59" spans="1:4" x14ac:dyDescent="0.2">
      <c r="A59" t="s">
        <v>536</v>
      </c>
      <c r="D59" t="s">
        <v>537</v>
      </c>
    </row>
    <row r="60" spans="1:4" x14ac:dyDescent="0.2">
      <c r="A60" t="s">
        <v>538</v>
      </c>
      <c r="D60" t="s">
        <v>539</v>
      </c>
    </row>
    <row r="61" spans="1:4" x14ac:dyDescent="0.2">
      <c r="A61" t="s">
        <v>540</v>
      </c>
      <c r="D61" t="s">
        <v>541</v>
      </c>
    </row>
    <row r="62" spans="1:4" x14ac:dyDescent="0.2">
      <c r="A62" t="s">
        <v>542</v>
      </c>
      <c r="D62" t="s">
        <v>543</v>
      </c>
    </row>
    <row r="63" spans="1:4" x14ac:dyDescent="0.2">
      <c r="A63" t="s">
        <v>544</v>
      </c>
      <c r="D63" t="s">
        <v>545</v>
      </c>
    </row>
    <row r="64" spans="1:4" x14ac:dyDescent="0.2">
      <c r="A64" t="s">
        <v>546</v>
      </c>
      <c r="D64" t="s">
        <v>547</v>
      </c>
    </row>
    <row r="65" spans="1:4" x14ac:dyDescent="0.2">
      <c r="A65" t="s">
        <v>548</v>
      </c>
      <c r="D65" t="s">
        <v>549</v>
      </c>
    </row>
    <row r="66" spans="1:4" x14ac:dyDescent="0.2">
      <c r="A66" t="s">
        <v>550</v>
      </c>
      <c r="D66" t="s">
        <v>551</v>
      </c>
    </row>
    <row r="67" spans="1:4" x14ac:dyDescent="0.2">
      <c r="A67" t="s">
        <v>552</v>
      </c>
      <c r="D67" t="s">
        <v>553</v>
      </c>
    </row>
    <row r="68" spans="1:4" x14ac:dyDescent="0.2">
      <c r="A68" t="s">
        <v>554</v>
      </c>
      <c r="D68" t="s">
        <v>555</v>
      </c>
    </row>
    <row r="69" spans="1:4" x14ac:dyDescent="0.2">
      <c r="A69" t="s">
        <v>556</v>
      </c>
      <c r="D69" t="s">
        <v>557</v>
      </c>
    </row>
    <row r="70" spans="1:4" x14ac:dyDescent="0.2">
      <c r="A70" t="s">
        <v>558</v>
      </c>
      <c r="D70" t="s">
        <v>559</v>
      </c>
    </row>
    <row r="71" spans="1:4" x14ac:dyDescent="0.2">
      <c r="A71" t="s">
        <v>560</v>
      </c>
      <c r="D71" t="s">
        <v>561</v>
      </c>
    </row>
    <row r="72" spans="1:4" x14ac:dyDescent="0.2">
      <c r="A72" t="s">
        <v>562</v>
      </c>
      <c r="D72" t="s">
        <v>563</v>
      </c>
    </row>
    <row r="73" spans="1:4" x14ac:dyDescent="0.2">
      <c r="A73" t="s">
        <v>564</v>
      </c>
      <c r="D73" t="s">
        <v>565</v>
      </c>
    </row>
    <row r="74" spans="1:4" x14ac:dyDescent="0.2">
      <c r="A74" t="s">
        <v>566</v>
      </c>
      <c r="D74" t="s">
        <v>567</v>
      </c>
    </row>
    <row r="75" spans="1:4" x14ac:dyDescent="0.2">
      <c r="A75" t="s">
        <v>568</v>
      </c>
      <c r="D75" t="s">
        <v>569</v>
      </c>
    </row>
    <row r="76" spans="1:4" x14ac:dyDescent="0.2">
      <c r="A76" t="s">
        <v>570</v>
      </c>
      <c r="D76" t="s">
        <v>571</v>
      </c>
    </row>
    <row r="77" spans="1:4" x14ac:dyDescent="0.2">
      <c r="A77" t="s">
        <v>572</v>
      </c>
      <c r="D77" t="s">
        <v>573</v>
      </c>
    </row>
    <row r="78" spans="1:4" x14ac:dyDescent="0.2">
      <c r="A78" t="s">
        <v>574</v>
      </c>
      <c r="D78" t="s">
        <v>575</v>
      </c>
    </row>
    <row r="79" spans="1:4" x14ac:dyDescent="0.2">
      <c r="A79" t="s">
        <v>576</v>
      </c>
      <c r="D79" t="s">
        <v>577</v>
      </c>
    </row>
    <row r="80" spans="1:4" x14ac:dyDescent="0.2">
      <c r="A80" t="s">
        <v>578</v>
      </c>
      <c r="D80" t="s">
        <v>579</v>
      </c>
    </row>
    <row r="81" spans="1:4" x14ac:dyDescent="0.2">
      <c r="A81" t="s">
        <v>580</v>
      </c>
      <c r="D81" t="s">
        <v>581</v>
      </c>
    </row>
    <row r="82" spans="1:4" x14ac:dyDescent="0.2">
      <c r="A82" t="s">
        <v>582</v>
      </c>
      <c r="D82" t="s">
        <v>583</v>
      </c>
    </row>
    <row r="83" spans="1:4" x14ac:dyDescent="0.2">
      <c r="A83" t="s">
        <v>584</v>
      </c>
      <c r="D83" t="s">
        <v>585</v>
      </c>
    </row>
    <row r="84" spans="1:4" x14ac:dyDescent="0.2">
      <c r="A84" t="s">
        <v>586</v>
      </c>
      <c r="D84" t="s">
        <v>587</v>
      </c>
    </row>
    <row r="85" spans="1:4" x14ac:dyDescent="0.2">
      <c r="A85" t="s">
        <v>588</v>
      </c>
      <c r="D85" t="s">
        <v>589</v>
      </c>
    </row>
    <row r="86" spans="1:4" x14ac:dyDescent="0.2">
      <c r="A86" t="s">
        <v>590</v>
      </c>
      <c r="D86" t="s">
        <v>591</v>
      </c>
    </row>
    <row r="87" spans="1:4" x14ac:dyDescent="0.2">
      <c r="A87" t="s">
        <v>592</v>
      </c>
      <c r="D87" t="s">
        <v>593</v>
      </c>
    </row>
    <row r="88" spans="1:4" x14ac:dyDescent="0.2">
      <c r="A88" t="s">
        <v>594</v>
      </c>
      <c r="D88" t="s">
        <v>595</v>
      </c>
    </row>
    <row r="89" spans="1:4" x14ac:dyDescent="0.2">
      <c r="A89" t="s">
        <v>596</v>
      </c>
      <c r="D89" t="s">
        <v>597</v>
      </c>
    </row>
    <row r="90" spans="1:4" x14ac:dyDescent="0.2">
      <c r="A90" t="s">
        <v>598</v>
      </c>
      <c r="D90" t="s">
        <v>599</v>
      </c>
    </row>
    <row r="91" spans="1:4" x14ac:dyDescent="0.2">
      <c r="A91" t="s">
        <v>600</v>
      </c>
      <c r="D91" t="s">
        <v>601</v>
      </c>
    </row>
    <row r="92" spans="1:4" x14ac:dyDescent="0.2">
      <c r="A92" t="s">
        <v>602</v>
      </c>
      <c r="D92" t="s">
        <v>603</v>
      </c>
    </row>
    <row r="93" spans="1:4" x14ac:dyDescent="0.2">
      <c r="A93" t="s">
        <v>604</v>
      </c>
      <c r="D93" t="s">
        <v>605</v>
      </c>
    </row>
    <row r="94" spans="1:4" x14ac:dyDescent="0.2">
      <c r="A94" t="s">
        <v>606</v>
      </c>
      <c r="D94" t="s">
        <v>607</v>
      </c>
    </row>
    <row r="95" spans="1:4" x14ac:dyDescent="0.2">
      <c r="A95" t="s">
        <v>608</v>
      </c>
      <c r="D95" t="s">
        <v>609</v>
      </c>
    </row>
    <row r="96" spans="1:4" x14ac:dyDescent="0.2">
      <c r="A96" t="s">
        <v>610</v>
      </c>
      <c r="D96" t="s">
        <v>611</v>
      </c>
    </row>
    <row r="97" spans="1:4" x14ac:dyDescent="0.2">
      <c r="A97" t="s">
        <v>612</v>
      </c>
      <c r="D97" t="s">
        <v>613</v>
      </c>
    </row>
    <row r="98" spans="1:4" x14ac:dyDescent="0.2">
      <c r="A98" t="s">
        <v>614</v>
      </c>
      <c r="D98" t="s">
        <v>615</v>
      </c>
    </row>
    <row r="99" spans="1:4" x14ac:dyDescent="0.2">
      <c r="A99" t="s">
        <v>616</v>
      </c>
      <c r="D99" t="s">
        <v>617</v>
      </c>
    </row>
    <row r="100" spans="1:4" x14ac:dyDescent="0.2">
      <c r="A100" t="s">
        <v>618</v>
      </c>
      <c r="D100" t="s">
        <v>619</v>
      </c>
    </row>
    <row r="101" spans="1:4" x14ac:dyDescent="0.2">
      <c r="A101" t="s">
        <v>620</v>
      </c>
      <c r="D101" t="s">
        <v>621</v>
      </c>
    </row>
    <row r="102" spans="1:4" x14ac:dyDescent="0.2">
      <c r="A102" t="s">
        <v>622</v>
      </c>
      <c r="D102" t="s">
        <v>623</v>
      </c>
    </row>
    <row r="103" spans="1:4" x14ac:dyDescent="0.2">
      <c r="A103" t="s">
        <v>624</v>
      </c>
      <c r="D103" t="s">
        <v>625</v>
      </c>
    </row>
    <row r="104" spans="1:4" x14ac:dyDescent="0.2">
      <c r="A104" t="s">
        <v>626</v>
      </c>
      <c r="D104" t="s">
        <v>627</v>
      </c>
    </row>
    <row r="105" spans="1:4" x14ac:dyDescent="0.2">
      <c r="A105" t="s">
        <v>628</v>
      </c>
      <c r="D105" t="s">
        <v>629</v>
      </c>
    </row>
    <row r="106" spans="1:4" x14ac:dyDescent="0.2">
      <c r="A106" t="s">
        <v>630</v>
      </c>
      <c r="D106" t="s">
        <v>631</v>
      </c>
    </row>
    <row r="107" spans="1:4" x14ac:dyDescent="0.2">
      <c r="A107" t="s">
        <v>632</v>
      </c>
      <c r="D107" t="s">
        <v>633</v>
      </c>
    </row>
    <row r="108" spans="1:4" x14ac:dyDescent="0.2">
      <c r="A108" t="s">
        <v>634</v>
      </c>
      <c r="D108" t="s">
        <v>635</v>
      </c>
    </row>
    <row r="109" spans="1:4" x14ac:dyDescent="0.2">
      <c r="A109" t="s">
        <v>636</v>
      </c>
      <c r="D109" t="s">
        <v>637</v>
      </c>
    </row>
    <row r="110" spans="1:4" x14ac:dyDescent="0.2">
      <c r="A110" t="s">
        <v>638</v>
      </c>
      <c r="D110" t="s">
        <v>639</v>
      </c>
    </row>
    <row r="111" spans="1:4" x14ac:dyDescent="0.2">
      <c r="A111" t="s">
        <v>640</v>
      </c>
      <c r="D111" t="s">
        <v>641</v>
      </c>
    </row>
    <row r="112" spans="1:4" x14ac:dyDescent="0.2">
      <c r="A112" t="s">
        <v>642</v>
      </c>
      <c r="D112" t="s">
        <v>643</v>
      </c>
    </row>
    <row r="113" spans="1:4" x14ac:dyDescent="0.2">
      <c r="A113" t="s">
        <v>644</v>
      </c>
      <c r="D113" t="s">
        <v>645</v>
      </c>
    </row>
    <row r="114" spans="1:4" x14ac:dyDescent="0.2">
      <c r="A114" t="s">
        <v>646</v>
      </c>
      <c r="D114" t="s">
        <v>647</v>
      </c>
    </row>
    <row r="115" spans="1:4" x14ac:dyDescent="0.2">
      <c r="A115" t="s">
        <v>648</v>
      </c>
      <c r="D115" t="s">
        <v>649</v>
      </c>
    </row>
    <row r="116" spans="1:4" x14ac:dyDescent="0.2">
      <c r="A116" t="s">
        <v>650</v>
      </c>
    </row>
    <row r="117" spans="1:4" x14ac:dyDescent="0.2">
      <c r="A117" t="s">
        <v>651</v>
      </c>
    </row>
    <row r="118" spans="1:4" x14ac:dyDescent="0.2">
      <c r="A118" t="s">
        <v>652</v>
      </c>
    </row>
    <row r="119" spans="1:4" x14ac:dyDescent="0.2">
      <c r="A119" t="s">
        <v>653</v>
      </c>
    </row>
    <row r="120" spans="1:4" x14ac:dyDescent="0.2">
      <c r="A120" t="s">
        <v>654</v>
      </c>
    </row>
    <row r="121" spans="1:4" x14ac:dyDescent="0.2">
      <c r="A121" t="s">
        <v>655</v>
      </c>
    </row>
    <row r="122" spans="1:4" x14ac:dyDescent="0.2">
      <c r="A122" t="s">
        <v>656</v>
      </c>
    </row>
    <row r="123" spans="1:4" x14ac:dyDescent="0.2">
      <c r="A123" t="s">
        <v>657</v>
      </c>
    </row>
    <row r="124" spans="1:4" x14ac:dyDescent="0.2">
      <c r="A124" t="s">
        <v>658</v>
      </c>
    </row>
    <row r="125" spans="1:4" x14ac:dyDescent="0.2">
      <c r="A125" t="s">
        <v>659</v>
      </c>
    </row>
    <row r="126" spans="1:4" x14ac:dyDescent="0.2">
      <c r="A126" t="s">
        <v>660</v>
      </c>
    </row>
    <row r="127" spans="1:4" x14ac:dyDescent="0.2">
      <c r="A127" t="s">
        <v>661</v>
      </c>
    </row>
    <row r="128" spans="1:4" x14ac:dyDescent="0.2">
      <c r="A128" t="s">
        <v>662</v>
      </c>
    </row>
    <row r="129" spans="1:1" x14ac:dyDescent="0.2">
      <c r="A129" t="s">
        <v>663</v>
      </c>
    </row>
    <row r="130" spans="1:1" x14ac:dyDescent="0.2">
      <c r="A130" t="s">
        <v>664</v>
      </c>
    </row>
    <row r="131" spans="1:1" x14ac:dyDescent="0.2">
      <c r="A131" t="s">
        <v>665</v>
      </c>
    </row>
    <row r="132" spans="1:1" x14ac:dyDescent="0.2">
      <c r="A132" t="s">
        <v>666</v>
      </c>
    </row>
    <row r="133" spans="1:1" x14ac:dyDescent="0.2">
      <c r="A133" t="s">
        <v>667</v>
      </c>
    </row>
    <row r="134" spans="1:1" x14ac:dyDescent="0.2">
      <c r="A134" t="s">
        <v>668</v>
      </c>
    </row>
    <row r="135" spans="1:1" x14ac:dyDescent="0.2">
      <c r="A135" t="s">
        <v>669</v>
      </c>
    </row>
    <row r="136" spans="1:1" x14ac:dyDescent="0.2">
      <c r="A136" t="s">
        <v>670</v>
      </c>
    </row>
    <row r="137" spans="1:1" x14ac:dyDescent="0.2">
      <c r="A137" t="s">
        <v>671</v>
      </c>
    </row>
    <row r="138" spans="1:1" x14ac:dyDescent="0.2">
      <c r="A138" t="s">
        <v>672</v>
      </c>
    </row>
    <row r="139" spans="1:1" x14ac:dyDescent="0.2">
      <c r="A139" t="s">
        <v>673</v>
      </c>
    </row>
    <row r="140" spans="1:1" x14ac:dyDescent="0.2">
      <c r="A140" t="s">
        <v>674</v>
      </c>
    </row>
    <row r="141" spans="1:1" x14ac:dyDescent="0.2">
      <c r="A141" t="s">
        <v>675</v>
      </c>
    </row>
    <row r="142" spans="1:1" x14ac:dyDescent="0.2">
      <c r="A142" t="s">
        <v>676</v>
      </c>
    </row>
    <row r="143" spans="1:1" x14ac:dyDescent="0.2">
      <c r="A143" t="s">
        <v>677</v>
      </c>
    </row>
    <row r="144" spans="1:1" x14ac:dyDescent="0.2">
      <c r="A144" t="s">
        <v>678</v>
      </c>
    </row>
    <row r="145" spans="1:1" x14ac:dyDescent="0.2">
      <c r="A145" t="s">
        <v>679</v>
      </c>
    </row>
    <row r="146" spans="1:1" x14ac:dyDescent="0.2">
      <c r="A146" t="s">
        <v>680</v>
      </c>
    </row>
    <row r="147" spans="1:1" x14ac:dyDescent="0.2">
      <c r="A147" t="s">
        <v>681</v>
      </c>
    </row>
    <row r="148" spans="1:1" x14ac:dyDescent="0.2">
      <c r="A148" t="s">
        <v>682</v>
      </c>
    </row>
    <row r="149" spans="1:1" x14ac:dyDescent="0.2">
      <c r="A149" t="s">
        <v>683</v>
      </c>
    </row>
    <row r="150" spans="1:1" x14ac:dyDescent="0.2">
      <c r="A150" t="s">
        <v>684</v>
      </c>
    </row>
    <row r="151" spans="1:1" x14ac:dyDescent="0.2">
      <c r="A151" t="s">
        <v>685</v>
      </c>
    </row>
    <row r="152" spans="1:1" x14ac:dyDescent="0.2">
      <c r="A152" t="s">
        <v>686</v>
      </c>
    </row>
    <row r="153" spans="1:1" x14ac:dyDescent="0.2">
      <c r="A153" t="s">
        <v>687</v>
      </c>
    </row>
    <row r="154" spans="1:1" x14ac:dyDescent="0.2">
      <c r="A154" t="s">
        <v>688</v>
      </c>
    </row>
    <row r="155" spans="1:1" x14ac:dyDescent="0.2">
      <c r="A155" t="s">
        <v>689</v>
      </c>
    </row>
    <row r="156" spans="1:1" x14ac:dyDescent="0.2">
      <c r="A156" t="s">
        <v>690</v>
      </c>
    </row>
    <row r="157" spans="1:1" x14ac:dyDescent="0.2">
      <c r="A157" t="s">
        <v>691</v>
      </c>
    </row>
    <row r="158" spans="1:1" x14ac:dyDescent="0.2">
      <c r="A158" t="s">
        <v>692</v>
      </c>
    </row>
    <row r="159" spans="1:1" x14ac:dyDescent="0.2">
      <c r="A159" t="s">
        <v>693</v>
      </c>
    </row>
    <row r="160" spans="1:1" x14ac:dyDescent="0.2">
      <c r="A160" t="s">
        <v>694</v>
      </c>
    </row>
    <row r="161" spans="1:1" x14ac:dyDescent="0.2">
      <c r="A161" t="s">
        <v>695</v>
      </c>
    </row>
    <row r="162" spans="1:1" x14ac:dyDescent="0.2">
      <c r="A162" t="s">
        <v>696</v>
      </c>
    </row>
    <row r="163" spans="1:1" x14ac:dyDescent="0.2">
      <c r="A163" t="s">
        <v>697</v>
      </c>
    </row>
    <row r="164" spans="1:1" x14ac:dyDescent="0.2">
      <c r="A164" t="s">
        <v>698</v>
      </c>
    </row>
    <row r="165" spans="1:1" x14ac:dyDescent="0.2">
      <c r="A165" t="s">
        <v>699</v>
      </c>
    </row>
    <row r="166" spans="1:1" x14ac:dyDescent="0.2">
      <c r="A166" t="s">
        <v>700</v>
      </c>
    </row>
    <row r="167" spans="1:1" x14ac:dyDescent="0.2">
      <c r="A167" t="s">
        <v>701</v>
      </c>
    </row>
    <row r="168" spans="1:1" x14ac:dyDescent="0.2">
      <c r="A168" t="s">
        <v>702</v>
      </c>
    </row>
    <row r="169" spans="1:1" x14ac:dyDescent="0.2">
      <c r="A169" t="s">
        <v>703</v>
      </c>
    </row>
    <row r="170" spans="1:1" x14ac:dyDescent="0.2">
      <c r="A170" t="s">
        <v>704</v>
      </c>
    </row>
    <row r="171" spans="1:1" x14ac:dyDescent="0.2">
      <c r="A171" t="s">
        <v>705</v>
      </c>
    </row>
    <row r="172" spans="1:1" x14ac:dyDescent="0.2">
      <c r="A172" t="s">
        <v>706</v>
      </c>
    </row>
    <row r="173" spans="1:1" x14ac:dyDescent="0.2">
      <c r="A173" t="s">
        <v>707</v>
      </c>
    </row>
    <row r="174" spans="1:1" x14ac:dyDescent="0.2">
      <c r="A174" t="s">
        <v>708</v>
      </c>
    </row>
    <row r="175" spans="1:1" x14ac:dyDescent="0.2">
      <c r="A175" t="s">
        <v>709</v>
      </c>
    </row>
    <row r="176" spans="1:1" x14ac:dyDescent="0.2">
      <c r="A176" t="s">
        <v>710</v>
      </c>
    </row>
    <row r="177" spans="1:1" x14ac:dyDescent="0.2">
      <c r="A177" t="s">
        <v>711</v>
      </c>
    </row>
    <row r="178" spans="1:1" x14ac:dyDescent="0.2">
      <c r="A178" t="s">
        <v>712</v>
      </c>
    </row>
    <row r="179" spans="1:1" x14ac:dyDescent="0.2">
      <c r="A179" t="s">
        <v>713</v>
      </c>
    </row>
    <row r="180" spans="1:1" x14ac:dyDescent="0.2">
      <c r="A180" t="s">
        <v>714</v>
      </c>
    </row>
    <row r="181" spans="1:1" x14ac:dyDescent="0.2">
      <c r="A181" t="s">
        <v>715</v>
      </c>
    </row>
    <row r="182" spans="1:1" x14ac:dyDescent="0.2">
      <c r="A182" t="s">
        <v>716</v>
      </c>
    </row>
    <row r="183" spans="1:1" x14ac:dyDescent="0.2">
      <c r="A183" t="s">
        <v>717</v>
      </c>
    </row>
    <row r="184" spans="1:1" x14ac:dyDescent="0.2">
      <c r="A184" t="s">
        <v>718</v>
      </c>
    </row>
    <row r="185" spans="1:1" x14ac:dyDescent="0.2">
      <c r="A185" t="s">
        <v>719</v>
      </c>
    </row>
    <row r="186" spans="1:1" x14ac:dyDescent="0.2">
      <c r="A186" t="s">
        <v>720</v>
      </c>
    </row>
    <row r="187" spans="1:1" x14ac:dyDescent="0.2">
      <c r="A187" t="s">
        <v>721</v>
      </c>
    </row>
    <row r="188" spans="1:1" x14ac:dyDescent="0.2">
      <c r="A188" t="s">
        <v>722</v>
      </c>
    </row>
    <row r="189" spans="1:1" x14ac:dyDescent="0.2">
      <c r="A189" t="s">
        <v>723</v>
      </c>
    </row>
    <row r="190" spans="1:1" x14ac:dyDescent="0.2">
      <c r="A190" t="s">
        <v>724</v>
      </c>
    </row>
    <row r="191" spans="1:1" x14ac:dyDescent="0.2">
      <c r="A191" t="s">
        <v>725</v>
      </c>
    </row>
    <row r="192" spans="1:1" x14ac:dyDescent="0.2">
      <c r="A192" t="s">
        <v>726</v>
      </c>
    </row>
    <row r="193" spans="1:1" x14ac:dyDescent="0.2">
      <c r="A193" t="s">
        <v>727</v>
      </c>
    </row>
    <row r="194" spans="1:1" x14ac:dyDescent="0.2">
      <c r="A194" t="s">
        <v>728</v>
      </c>
    </row>
    <row r="195" spans="1:1" x14ac:dyDescent="0.2">
      <c r="A195" t="s">
        <v>729</v>
      </c>
    </row>
    <row r="196" spans="1:1" x14ac:dyDescent="0.2">
      <c r="A196" t="s">
        <v>730</v>
      </c>
    </row>
    <row r="197" spans="1:1" x14ac:dyDescent="0.2">
      <c r="A197" t="s">
        <v>731</v>
      </c>
    </row>
    <row r="198" spans="1:1" x14ac:dyDescent="0.2">
      <c r="A198" t="s">
        <v>732</v>
      </c>
    </row>
    <row r="199" spans="1:1" x14ac:dyDescent="0.2">
      <c r="A199" t="s">
        <v>733</v>
      </c>
    </row>
    <row r="200" spans="1:1" x14ac:dyDescent="0.2">
      <c r="A200" t="s">
        <v>734</v>
      </c>
    </row>
    <row r="201" spans="1:1" x14ac:dyDescent="0.2">
      <c r="A201" t="s">
        <v>735</v>
      </c>
    </row>
    <row r="202" spans="1:1" x14ac:dyDescent="0.2">
      <c r="A202" t="s">
        <v>736</v>
      </c>
    </row>
    <row r="203" spans="1:1" x14ac:dyDescent="0.2">
      <c r="A203" t="s">
        <v>737</v>
      </c>
    </row>
    <row r="204" spans="1:1" x14ac:dyDescent="0.2">
      <c r="A204" t="s">
        <v>738</v>
      </c>
    </row>
    <row r="205" spans="1:1" x14ac:dyDescent="0.2">
      <c r="A205" t="s">
        <v>739</v>
      </c>
    </row>
    <row r="206" spans="1:1" x14ac:dyDescent="0.2">
      <c r="A206" t="s">
        <v>740</v>
      </c>
    </row>
    <row r="207" spans="1:1" x14ac:dyDescent="0.2">
      <c r="A207" t="s">
        <v>741</v>
      </c>
    </row>
    <row r="208" spans="1:1" x14ac:dyDescent="0.2">
      <c r="A208" t="s">
        <v>742</v>
      </c>
    </row>
    <row r="209" spans="1:1" x14ac:dyDescent="0.2">
      <c r="A209" t="s">
        <v>743</v>
      </c>
    </row>
    <row r="210" spans="1:1" x14ac:dyDescent="0.2">
      <c r="A210" t="s">
        <v>744</v>
      </c>
    </row>
    <row r="211" spans="1:1" x14ac:dyDescent="0.2">
      <c r="A211" t="s">
        <v>745</v>
      </c>
    </row>
    <row r="212" spans="1:1" x14ac:dyDescent="0.2">
      <c r="A212" t="s">
        <v>746</v>
      </c>
    </row>
    <row r="213" spans="1:1" x14ac:dyDescent="0.2">
      <c r="A213" t="s">
        <v>747</v>
      </c>
    </row>
    <row r="214" spans="1:1" x14ac:dyDescent="0.2">
      <c r="A214" t="s">
        <v>748</v>
      </c>
    </row>
    <row r="215" spans="1:1" x14ac:dyDescent="0.2">
      <c r="A215" t="s">
        <v>749</v>
      </c>
    </row>
    <row r="216" spans="1:1" x14ac:dyDescent="0.2">
      <c r="A216" t="s">
        <v>750</v>
      </c>
    </row>
    <row r="217" spans="1:1" x14ac:dyDescent="0.2">
      <c r="A217" t="s">
        <v>751</v>
      </c>
    </row>
    <row r="218" spans="1:1" x14ac:dyDescent="0.2">
      <c r="A218" t="s">
        <v>752</v>
      </c>
    </row>
    <row r="219" spans="1:1" x14ac:dyDescent="0.2">
      <c r="A219" t="s">
        <v>753</v>
      </c>
    </row>
    <row r="220" spans="1:1" x14ac:dyDescent="0.2">
      <c r="A220" t="s">
        <v>754</v>
      </c>
    </row>
    <row r="221" spans="1:1" x14ac:dyDescent="0.2">
      <c r="A221" t="s">
        <v>755</v>
      </c>
    </row>
    <row r="222" spans="1:1" x14ac:dyDescent="0.2">
      <c r="A222" t="s">
        <v>756</v>
      </c>
    </row>
    <row r="223" spans="1:1" x14ac:dyDescent="0.2">
      <c r="A223" t="s">
        <v>757</v>
      </c>
    </row>
    <row r="224" spans="1:1" x14ac:dyDescent="0.2">
      <c r="A224" t="s">
        <v>758</v>
      </c>
    </row>
    <row r="225" spans="1:1" x14ac:dyDescent="0.2">
      <c r="A225" t="s">
        <v>759</v>
      </c>
    </row>
    <row r="226" spans="1:1" x14ac:dyDescent="0.2">
      <c r="A226" t="s">
        <v>760</v>
      </c>
    </row>
    <row r="227" spans="1:1" x14ac:dyDescent="0.2">
      <c r="A227" t="s">
        <v>761</v>
      </c>
    </row>
    <row r="228" spans="1:1" x14ac:dyDescent="0.2">
      <c r="A228" t="s">
        <v>762</v>
      </c>
    </row>
    <row r="229" spans="1:1" x14ac:dyDescent="0.2">
      <c r="A229" t="s">
        <v>763</v>
      </c>
    </row>
    <row r="230" spans="1:1" x14ac:dyDescent="0.2">
      <c r="A230" t="s">
        <v>764</v>
      </c>
    </row>
    <row r="231" spans="1:1" x14ac:dyDescent="0.2">
      <c r="A231" t="s">
        <v>765</v>
      </c>
    </row>
    <row r="232" spans="1:1" x14ac:dyDescent="0.2">
      <c r="A232" t="s">
        <v>766</v>
      </c>
    </row>
    <row r="233" spans="1:1" x14ac:dyDescent="0.2">
      <c r="A233" t="s">
        <v>767</v>
      </c>
    </row>
    <row r="234" spans="1:1" x14ac:dyDescent="0.2">
      <c r="A234" t="s">
        <v>768</v>
      </c>
    </row>
    <row r="235" spans="1:1" x14ac:dyDescent="0.2">
      <c r="A235" t="s">
        <v>769</v>
      </c>
    </row>
    <row r="236" spans="1:1" x14ac:dyDescent="0.2">
      <c r="A236" t="s">
        <v>770</v>
      </c>
    </row>
    <row r="237" spans="1:1" x14ac:dyDescent="0.2">
      <c r="A237" t="s">
        <v>771</v>
      </c>
    </row>
    <row r="238" spans="1:1" x14ac:dyDescent="0.2">
      <c r="A238" t="s">
        <v>772</v>
      </c>
    </row>
    <row r="239" spans="1:1" x14ac:dyDescent="0.2">
      <c r="A239" t="s">
        <v>773</v>
      </c>
    </row>
    <row r="240" spans="1:1" x14ac:dyDescent="0.2">
      <c r="A240" t="s">
        <v>774</v>
      </c>
    </row>
    <row r="241" spans="1:1" x14ac:dyDescent="0.2">
      <c r="A241" t="s">
        <v>775</v>
      </c>
    </row>
    <row r="242" spans="1:1" x14ac:dyDescent="0.2">
      <c r="A242" t="s">
        <v>776</v>
      </c>
    </row>
    <row r="243" spans="1:1" x14ac:dyDescent="0.2">
      <c r="A243" t="s">
        <v>777</v>
      </c>
    </row>
    <row r="244" spans="1:1" x14ac:dyDescent="0.2">
      <c r="A244" t="s">
        <v>778</v>
      </c>
    </row>
    <row r="245" spans="1:1" x14ac:dyDescent="0.2">
      <c r="A245" t="s">
        <v>779</v>
      </c>
    </row>
    <row r="246" spans="1:1" x14ac:dyDescent="0.2">
      <c r="A246" t="s">
        <v>780</v>
      </c>
    </row>
    <row r="247" spans="1:1" x14ac:dyDescent="0.2">
      <c r="A247" t="s">
        <v>781</v>
      </c>
    </row>
  </sheetData>
  <sortState xmlns:xlrd2="http://schemas.microsoft.com/office/spreadsheetml/2017/richdata2" ref="D3:D111">
    <sortCondition ref="D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d73486d-b1d4-4493-8bba-d0f39985603f">
      <Terms xmlns="http://schemas.microsoft.com/office/infopath/2007/PartnerControls"/>
    </lcf76f155ced4ddcb4097134ff3c332f>
    <TaxCatchAll xmlns="de28239a-0ee0-4f81-8f38-24c884370017" xsi:nil="true"/>
    <Test xmlns="2d73486d-b1d4-4493-8bba-d0f39985603f">
      <UserInfo>
        <DisplayName/>
        <AccountId xsi:nil="true"/>
        <AccountType/>
      </UserInfo>
    </Tes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F30C55FC435645B4FD6464180F06A4" ma:contentTypeVersion="23" ma:contentTypeDescription="Create a new document." ma:contentTypeScope="" ma:versionID="1f12ebf771125c3a092ba7964d4c2783">
  <xsd:schema xmlns:xsd="http://www.w3.org/2001/XMLSchema" xmlns:xs="http://www.w3.org/2001/XMLSchema" xmlns:p="http://schemas.microsoft.com/office/2006/metadata/properties" xmlns:ns2="2d73486d-b1d4-4493-8bba-d0f39985603f" xmlns:ns3="de28239a-0ee0-4f81-8f38-24c884370017" targetNamespace="http://schemas.microsoft.com/office/2006/metadata/properties" ma:root="true" ma:fieldsID="69729227815a2f73c6921e460075efbe" ns2:_="" ns3:_="">
    <xsd:import namespace="2d73486d-b1d4-4493-8bba-d0f39985603f"/>
    <xsd:import namespace="de28239a-0ee0-4f81-8f38-24c8843700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Test" minOccurs="0"/>
                <xsd:element ref="ns2:MediaServiceObjectDetectorVersions" minOccurs="0"/>
                <xsd:element ref="ns2:MediaServiceSearchPropertie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3486d-b1d4-4493-8bba-d0f399856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Test" ma:index="18" nillable="true" ma:displayName="Owner" ma:format="Dropdown" ma:list="UserInfo" ma:SharePointGroup="0" ma:internalName="Tes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c99919-4982-4388-8a64-83a11d2ca21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28239a-0ee0-4f81-8f38-24c88437001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213e699-7775-4635-9bae-3c50f336f4c9}" ma:internalName="TaxCatchAll" ma:showField="CatchAllData" ma:web="de28239a-0ee0-4f81-8f38-24c8843700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E0FD5-420A-4309-81A1-5A39D37F72AD}">
  <ds:schemaRefs>
    <ds:schemaRef ds:uri="http://schemas.microsoft.com/office/2006/metadata/properties"/>
    <ds:schemaRef ds:uri="http://schemas.microsoft.com/office/infopath/2007/PartnerControls"/>
    <ds:schemaRef ds:uri="2d73486d-b1d4-4493-8bba-d0f39985603f"/>
    <ds:schemaRef ds:uri="de28239a-0ee0-4f81-8f38-24c884370017"/>
  </ds:schemaRefs>
</ds:datastoreItem>
</file>

<file path=customXml/itemProps2.xml><?xml version="1.0" encoding="utf-8"?>
<ds:datastoreItem xmlns:ds="http://schemas.openxmlformats.org/officeDocument/2006/customXml" ds:itemID="{1051E83F-F2E1-43AE-96DE-D246418C11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3486d-b1d4-4493-8bba-d0f39985603f"/>
    <ds:schemaRef ds:uri="de28239a-0ee0-4f81-8f38-24c884370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D96C0C-79D0-476B-A9DC-A12E46F1D9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Internship assessment form WU</vt:lpstr>
      <vt:lpstr>Changelog</vt:lpstr>
      <vt:lpstr>Rubric Research Internship</vt:lpstr>
      <vt:lpstr>Rubric Professional Internship</vt:lpstr>
      <vt:lpstr>constants</vt:lpstr>
      <vt:lpstr>'Internship assessment form WU'!Print_Area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Moene, Arnold</dc:creator>
  <cp:keywords/>
  <dc:description/>
  <cp:lastModifiedBy>Schierbeek, Barbara</cp:lastModifiedBy>
  <cp:revision/>
  <dcterms:created xsi:type="dcterms:W3CDTF">2020-07-16T20:31:05Z</dcterms:created>
  <dcterms:modified xsi:type="dcterms:W3CDTF">2024-09-12T11:24:19Z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0x010100E6F30C55FC435645B4FD6464180F06A4</vt:lpwstr>
  </property>
</Properties>
</file>